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PŘÍJMY" sheetId="1" r:id="rId1"/>
    <sheet name="VÝDAJ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<sst xmlns="http://schemas.openxmlformats.org/spreadsheetml/2006/main" count="157" uniqueCount="119">
  <si>
    <t>PŘÍJMY</t>
  </si>
  <si>
    <t>NÁVRH ROZPOČTU NA ROK 2023</t>
  </si>
  <si>
    <t>RO č. 1</t>
  </si>
  <si>
    <t>RO č. 2</t>
  </si>
  <si>
    <t>RO č. 3</t>
  </si>
  <si>
    <t>RO č. 4</t>
  </si>
  <si>
    <t>RO č. 5</t>
  </si>
  <si>
    <t>RO č. 6</t>
  </si>
  <si>
    <t>RO č. 7</t>
  </si>
  <si>
    <t>RO č. 8</t>
  </si>
  <si>
    <t>RO č. 9</t>
  </si>
  <si>
    <t>RO č. 10</t>
  </si>
  <si>
    <t>RO č. 11</t>
  </si>
  <si>
    <t>RO č. 12</t>
  </si>
  <si>
    <t>RO č. 13</t>
  </si>
  <si>
    <t>ROZPOČET PO ZMĚNÁCH</t>
  </si>
  <si>
    <t>BEZ ODPA</t>
  </si>
  <si>
    <t xml:space="preserve">Daňové příjmy </t>
  </si>
  <si>
    <t>pol. 4111</t>
  </si>
  <si>
    <t>Neinv.přijaté transfery UZ 98043</t>
  </si>
  <si>
    <t>Neinv.přijaté transfery UZ 98187</t>
  </si>
  <si>
    <t>pol. 4116</t>
  </si>
  <si>
    <t>Ostatní neinv. transfery ze SR s UZ 33063 85 % podíl</t>
  </si>
  <si>
    <t>Ostatní neinv. transfery ze SR s UZ 33063 15% podíl</t>
  </si>
  <si>
    <t>Ostatní neinv. transfery ze SR s UZ 29030</t>
  </si>
  <si>
    <t>pol. 4121</t>
  </si>
  <si>
    <t>Neinv. přijaté transfery od obcí</t>
  </si>
  <si>
    <t>pol. 4122</t>
  </si>
  <si>
    <t>Neinv. přijaté transfery od krajů</t>
  </si>
  <si>
    <t>pol. 4216</t>
  </si>
  <si>
    <t>Ost.invest. Přijaté transfery od SR s UZ 17988</t>
  </si>
  <si>
    <t>Ost.invest. Přijaté transfery od SR s UZ 110117988</t>
  </si>
  <si>
    <t>pol. 4218</t>
  </si>
  <si>
    <t>Inv. převody z Národního fondu s UZ 110595823</t>
  </si>
  <si>
    <t>pol. 4222</t>
  </si>
  <si>
    <t>Invest. Transfery od krajů</t>
  </si>
  <si>
    <t>pol. 4233</t>
  </si>
  <si>
    <t>Inv. Transfery přijaté z EU s UZ 95823</t>
  </si>
  <si>
    <t>1032</t>
  </si>
  <si>
    <t xml:space="preserve">Podpora ostat.produk.čin. </t>
  </si>
  <si>
    <t>Ostatní záležitosti pozemních kom.</t>
  </si>
  <si>
    <t>2321</t>
  </si>
  <si>
    <t>Odvád.a čišt.odpad.vod</t>
  </si>
  <si>
    <t>Vydavatelská činnost</t>
  </si>
  <si>
    <t>Sportovní zařízení v majetku obce</t>
  </si>
  <si>
    <t>Využití volného času dětí a mládeže</t>
  </si>
  <si>
    <t>Ostatní záj. činnosti a rekreace</t>
  </si>
  <si>
    <t>3612</t>
  </si>
  <si>
    <t>Bytové hospodářství</t>
  </si>
  <si>
    <t>Veřejné osvětlené</t>
  </si>
  <si>
    <t>3632</t>
  </si>
  <si>
    <t>Pohřebnictví</t>
  </si>
  <si>
    <t>3639</t>
  </si>
  <si>
    <t>Komunální služby</t>
  </si>
  <si>
    <t>3722</t>
  </si>
  <si>
    <t>Sběr a svoz kom.odpadu</t>
  </si>
  <si>
    <t>3725</t>
  </si>
  <si>
    <t xml:space="preserve">Využ.a znešk.kom.odpadu </t>
  </si>
  <si>
    <t>Veřejná zeleň</t>
  </si>
  <si>
    <t>Ost.čin.souvis.se službami pro obyv.</t>
  </si>
  <si>
    <t>Činnost orgánů krizového řízení</t>
  </si>
  <si>
    <t>Požární ochrana</t>
  </si>
  <si>
    <t xml:space="preserve">Činnosti místní </t>
  </si>
  <si>
    <t>6310</t>
  </si>
  <si>
    <t>Obecné příjmy a výdaje z fin.operací</t>
  </si>
  <si>
    <t>CELKEM:</t>
  </si>
  <si>
    <t>Schváleno zastupitelstvem obce dne:</t>
  </si>
  <si>
    <t>Schváleno starostou obce dne:</t>
  </si>
  <si>
    <t>Na vědomí zastupitelstvu obce dne:</t>
  </si>
  <si>
    <t xml:space="preserve">usnesení č. </t>
  </si>
  <si>
    <t>Jaroslav Zeman, starosta obce:</t>
  </si>
  <si>
    <t>Miroslav Zmrzlý předsedkyně finančního výboru:</t>
  </si>
  <si>
    <t>Miroslava Havlíková, správce rozpočtu:</t>
  </si>
  <si>
    <t xml:space="preserve">  </t>
  </si>
  <si>
    <t>VÝDAJE</t>
  </si>
  <si>
    <t xml:space="preserve">Ostat.zál.poz.kom. </t>
  </si>
  <si>
    <t>Silnice</t>
  </si>
  <si>
    <t>Dopravní obslužnost</t>
  </si>
  <si>
    <t>Mateřská škola</t>
  </si>
  <si>
    <t>Základní škola</t>
  </si>
  <si>
    <t>ZŠ - pol. 5331 - neinvestiční přís. zřízeným PO</t>
  </si>
  <si>
    <t>ZŠ - neinv.transfery PO UZ 33063</t>
  </si>
  <si>
    <t>Knihovna</t>
  </si>
  <si>
    <t>Ostat.záležitosti kultury</t>
  </si>
  <si>
    <t>Činnosti registrovaných církví a nábož.spol.</t>
  </si>
  <si>
    <t>Ostat.zál.sdělovacích prostředků</t>
  </si>
  <si>
    <t>Ost.zál.kultury,círk. a sděl.prostř.</t>
  </si>
  <si>
    <t>Sport. zařízení v majetku obce</t>
  </si>
  <si>
    <t xml:space="preserve">Ostatní tělových. činnost </t>
  </si>
  <si>
    <t xml:space="preserve">Ostat.zájm.činnost - rozhledna </t>
  </si>
  <si>
    <t>Hospice</t>
  </si>
  <si>
    <t>Ostatní speciální zdravotnická péče</t>
  </si>
  <si>
    <t>Ostatní činnost ve zdravotnictví</t>
  </si>
  <si>
    <t>Veřejné osvětlení</t>
  </si>
  <si>
    <t>Územní plánování</t>
  </si>
  <si>
    <t>Kom.služby</t>
  </si>
  <si>
    <t xml:space="preserve">Využ.a znešk.nebezpečních odpadů  </t>
  </si>
  <si>
    <t>Využ.a znešk.kom.odpadu-separ.</t>
  </si>
  <si>
    <t>Osobní asistence</t>
  </si>
  <si>
    <t>Ostatní služby a čin.v oblasti soc. prevence</t>
  </si>
  <si>
    <t>Krizová opatření</t>
  </si>
  <si>
    <t>Bezpečnost a veř.pořádek</t>
  </si>
  <si>
    <t>Ostat. zál.bezp.veř.pořádku - kamery</t>
  </si>
  <si>
    <t>Zastupitelstvo obce</t>
  </si>
  <si>
    <t>Volby UZ 98187</t>
  </si>
  <si>
    <t>Volby  bez UZ</t>
  </si>
  <si>
    <t>Činnost místní správy</t>
  </si>
  <si>
    <t>Humanitární zahraniční pomoc přímá</t>
  </si>
  <si>
    <t>Pojištění funkčně nespecifikované</t>
  </si>
  <si>
    <t>Ostatní finanční operace</t>
  </si>
  <si>
    <t xml:space="preserve">Finanční vypořádání minulých let </t>
  </si>
  <si>
    <t>Ostatní činnosti j.n.</t>
  </si>
  <si>
    <t>CELKEM</t>
  </si>
  <si>
    <t>Financování v příšlušném RO</t>
  </si>
  <si>
    <t>Financování celkem za rok 2022 - po provedení RO</t>
  </si>
  <si>
    <t>***</t>
  </si>
  <si>
    <t>kladná hodnota financování = použití prostředků z přebytku hospodaření minulých let (schodkový rozpočet)</t>
  </si>
  <si>
    <t>záporná hodnota financování = tvorba přebytku (rezerva pro investice příštích období)</t>
  </si>
  <si>
    <t>--------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</si>
</sst>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_-* #,##0.00&quot; Kč&quot;_-;\-* #,##0.00&quot; Kč&quot;_-;_-* \-??&quot; Kč&quot;_-;_-@_-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164" fontId="18" fillId="33" borderId="13" xfId="0" applyNumberFormat="1" applyFont="1" applyFill="1" applyBorder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/>
    </xf>
    <xf numFmtId="164" fontId="18" fillId="33" borderId="15" xfId="0" applyNumberFormat="1" applyFont="1" applyFill="1" applyBorder="1" applyAlignment="1">
      <alignment horizontal="center" vertical="center"/>
    </xf>
    <xf numFmtId="164" fontId="18" fillId="33" borderId="16" xfId="0" applyNumberFormat="1" applyFont="1" applyFill="1" applyBorder="1" applyAlignment="1">
      <alignment horizontal="center" vertical="center"/>
    </xf>
    <xf numFmtId="164" fontId="18" fillId="33" borderId="17" xfId="0" applyNumberFormat="1" applyFont="1" applyFill="1" applyBorder="1" applyAlignment="1">
      <alignment horizontal="center" vertical="center"/>
    </xf>
    <xf numFmtId="164" fontId="18" fillId="33" borderId="18" xfId="0" applyNumberFormat="1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left" vertical="center"/>
    </xf>
    <xf numFmtId="0" fontId="18" fillId="34" borderId="20" xfId="0" applyFont="1" applyFill="1" applyBorder="1" applyAlignment="1">
      <alignment vertical="center"/>
    </xf>
    <xf numFmtId="164" fontId="18" fillId="34" borderId="21" xfId="0" applyNumberFormat="1" applyFont="1" applyFill="1" applyBorder="1" applyAlignment="1">
      <alignment vertical="center"/>
    </xf>
    <xf numFmtId="164" fontId="19" fillId="0" borderId="22" xfId="0" applyNumberFormat="1" applyFont="1" applyBorder="1" applyAlignment="1">
      <alignment horizontal="right" vertical="center"/>
    </xf>
    <xf numFmtId="164" fontId="19" fillId="0" borderId="23" xfId="0" applyNumberFormat="1" applyFont="1" applyBorder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164" fontId="0" fillId="0" borderId="25" xfId="0" applyNumberFormat="1" applyFont="1" applyBorder="1" applyAlignment="1">
      <alignment horizontal="right" vertical="center"/>
    </xf>
    <xf numFmtId="0" fontId="18" fillId="34" borderId="26" xfId="0" applyFont="1" applyFill="1" applyBorder="1" applyAlignment="1">
      <alignment horizontal="left" vertical="center"/>
    </xf>
    <xf numFmtId="0" fontId="18" fillId="34" borderId="26" xfId="0" applyFont="1" applyFill="1" applyBorder="1" applyAlignment="1">
      <alignment vertical="center"/>
    </xf>
    <xf numFmtId="164" fontId="18" fillId="34" borderId="27" xfId="38" applyNumberFormat="1" applyFont="1" applyFill="1" applyBorder="1" applyAlignment="1" applyProtection="1" quotePrefix="1">
      <alignment vertical="center"/>
      <protection/>
    </xf>
    <xf numFmtId="164" fontId="19" fillId="0" borderId="28" xfId="0" applyNumberFormat="1" applyFont="1" applyBorder="1" applyAlignment="1">
      <alignment horizontal="right" vertical="center"/>
    </xf>
    <xf numFmtId="164" fontId="19" fillId="0" borderId="29" xfId="0" applyNumberFormat="1" applyFont="1" applyBorder="1" applyAlignment="1">
      <alignment horizontal="right" vertical="center"/>
    </xf>
    <xf numFmtId="164" fontId="19" fillId="0" borderId="30" xfId="0" applyNumberFormat="1" applyFont="1" applyBorder="1" applyAlignment="1">
      <alignment horizontal="right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26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4" fontId="18" fillId="34" borderId="27" xfId="38" applyNumberFormat="1" applyFont="1" applyFill="1" applyBorder="1" applyAlignment="1" applyProtection="1">
      <alignment vertical="center"/>
      <protection/>
    </xf>
    <xf numFmtId="0" fontId="18" fillId="2" borderId="31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vertical="center"/>
    </xf>
    <xf numFmtId="164" fontId="19" fillId="0" borderId="32" xfId="0" applyNumberFormat="1" applyFont="1" applyFill="1" applyBorder="1" applyAlignment="1">
      <alignment horizontal="right" vertical="center"/>
    </xf>
    <xf numFmtId="164" fontId="19" fillId="0" borderId="26" xfId="0" applyNumberFormat="1" applyFont="1" applyFill="1" applyBorder="1" applyAlignment="1">
      <alignment horizontal="right" vertical="center"/>
    </xf>
    <xf numFmtId="164" fontId="18" fillId="34" borderId="26" xfId="38" applyNumberFormat="1" applyFont="1" applyFill="1" applyBorder="1" applyAlignment="1" applyProtection="1">
      <alignment vertical="center"/>
      <protection/>
    </xf>
    <xf numFmtId="164" fontId="19" fillId="0" borderId="26" xfId="38" applyNumberFormat="1" applyFont="1" applyFill="1" applyBorder="1" applyAlignment="1" applyProtection="1">
      <alignment vertical="center"/>
      <protection/>
    </xf>
    <xf numFmtId="164" fontId="19" fillId="0" borderId="32" xfId="38" applyNumberFormat="1" applyFont="1" applyFill="1" applyBorder="1" applyAlignment="1" applyProtection="1">
      <alignment vertical="center"/>
      <protection/>
    </xf>
    <xf numFmtId="164" fontId="19" fillId="0" borderId="30" xfId="38" applyNumberFormat="1" applyFont="1" applyFill="1" applyBorder="1" applyAlignment="1" applyProtection="1">
      <alignment vertical="center"/>
      <protection/>
    </xf>
    <xf numFmtId="164" fontId="19" fillId="0" borderId="31" xfId="38" applyNumberFormat="1" applyFont="1" applyFill="1" applyBorder="1" applyAlignment="1" applyProtection="1">
      <alignment vertical="center"/>
      <protection/>
    </xf>
    <xf numFmtId="164" fontId="19" fillId="0" borderId="28" xfId="0" applyNumberFormat="1" applyFont="1" applyFill="1" applyBorder="1" applyAlignment="1">
      <alignment horizontal="right" vertical="center"/>
    </xf>
    <xf numFmtId="164" fontId="19" fillId="0" borderId="29" xfId="0" applyNumberFormat="1" applyFont="1" applyFill="1" applyBorder="1" applyAlignment="1">
      <alignment horizontal="right" vertical="center"/>
    </xf>
    <xf numFmtId="0" fontId="18" fillId="34" borderId="29" xfId="0" applyFont="1" applyFill="1" applyBorder="1" applyAlignment="1">
      <alignment horizontal="left" vertical="center"/>
    </xf>
    <xf numFmtId="0" fontId="18" fillId="34" borderId="33" xfId="0" applyFont="1" applyFill="1" applyBorder="1" applyAlignment="1">
      <alignment horizontal="left" vertical="center"/>
    </xf>
    <xf numFmtId="0" fontId="18" fillId="34" borderId="33" xfId="0" applyFont="1" applyFill="1" applyBorder="1" applyAlignment="1">
      <alignment vertical="center"/>
    </xf>
    <xf numFmtId="164" fontId="19" fillId="0" borderId="33" xfId="0" applyNumberFormat="1" applyFont="1" applyFill="1" applyBorder="1" applyAlignment="1">
      <alignment horizontal="right" vertical="center"/>
    </xf>
    <xf numFmtId="164" fontId="19" fillId="0" borderId="34" xfId="0" applyNumberFormat="1" applyFont="1" applyBorder="1" applyAlignment="1">
      <alignment horizontal="right" vertical="center"/>
    </xf>
    <xf numFmtId="164" fontId="19" fillId="0" borderId="35" xfId="0" applyNumberFormat="1" applyFont="1" applyBorder="1" applyAlignment="1">
      <alignment horizontal="right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164" fontId="18" fillId="33" borderId="38" xfId="38" applyNumberFormat="1" applyFont="1" applyFill="1" applyBorder="1" applyAlignment="1" applyProtection="1">
      <alignment vertical="center"/>
      <protection/>
    </xf>
    <xf numFmtId="164" fontId="18" fillId="33" borderId="14" xfId="0" applyNumberFormat="1" applyFont="1" applyFill="1" applyBorder="1" applyAlignment="1">
      <alignment horizontal="right" vertical="center"/>
    </xf>
    <xf numFmtId="164" fontId="18" fillId="33" borderId="15" xfId="0" applyNumberFormat="1" applyFont="1" applyFill="1" applyBorder="1" applyAlignment="1">
      <alignment horizontal="right" vertical="center"/>
    </xf>
    <xf numFmtId="164" fontId="18" fillId="33" borderId="39" xfId="0" applyNumberFormat="1" applyFont="1" applyFill="1" applyBorder="1" applyAlignment="1">
      <alignment horizontal="right" vertical="center"/>
    </xf>
    <xf numFmtId="164" fontId="18" fillId="33" borderId="4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45" xfId="0" applyNumberFormat="1" applyFont="1" applyBorder="1" applyAlignment="1">
      <alignment horizontal="center" vertical="center"/>
    </xf>
    <xf numFmtId="9" fontId="0" fillId="0" borderId="45" xfId="47" applyFill="1" applyBorder="1" applyAlignment="1" applyProtection="1">
      <alignment horizontal="center" vertical="center"/>
      <protection/>
    </xf>
    <xf numFmtId="9" fontId="0" fillId="0" borderId="0" xfId="47" applyFill="1" applyBorder="1" applyAlignment="1" applyProtection="1">
      <alignment horizontal="center" vertical="center"/>
      <protection/>
    </xf>
    <xf numFmtId="0" fontId="21" fillId="35" borderId="46" xfId="0" applyFont="1" applyFill="1" applyBorder="1" applyAlignment="1">
      <alignment horizontal="center" vertical="center"/>
    </xf>
    <xf numFmtId="164" fontId="21" fillId="35" borderId="47" xfId="0" applyNumberFormat="1" applyFont="1" applyFill="1" applyBorder="1" applyAlignment="1">
      <alignment horizontal="center" vertical="center"/>
    </xf>
    <xf numFmtId="164" fontId="18" fillId="35" borderId="48" xfId="0" applyNumberFormat="1" applyFont="1" applyFill="1" applyBorder="1" applyAlignment="1">
      <alignment horizontal="center" vertical="center"/>
    </xf>
    <xf numFmtId="164" fontId="18" fillId="35" borderId="17" xfId="0" applyNumberFormat="1" applyFont="1" applyFill="1" applyBorder="1" applyAlignment="1">
      <alignment horizontal="center" vertical="center"/>
    </xf>
    <xf numFmtId="164" fontId="21" fillId="35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6" borderId="49" xfId="0" applyFont="1" applyFill="1" applyBorder="1" applyAlignment="1">
      <alignment horizontal="center" vertical="center"/>
    </xf>
    <xf numFmtId="0" fontId="18" fillId="36" borderId="50" xfId="0" applyFont="1" applyFill="1" applyBorder="1" applyAlignment="1">
      <alignment vertical="center"/>
    </xf>
    <xf numFmtId="164" fontId="18" fillId="36" borderId="51" xfId="38" applyNumberFormat="1" applyFont="1" applyFill="1" applyBorder="1" applyAlignment="1" applyProtection="1">
      <alignment horizontal="right" vertical="center"/>
      <protection/>
    </xf>
    <xf numFmtId="164" fontId="18" fillId="0" borderId="52" xfId="0" applyNumberFormat="1" applyFont="1" applyBorder="1" applyAlignment="1">
      <alignment horizontal="right" vertical="center"/>
    </xf>
    <xf numFmtId="164" fontId="18" fillId="0" borderId="24" xfId="0" applyNumberFormat="1" applyFont="1" applyBorder="1" applyAlignment="1">
      <alignment horizontal="right" vertical="center"/>
    </xf>
    <xf numFmtId="164" fontId="0" fillId="0" borderId="53" xfId="0" applyNumberFormat="1" applyFont="1" applyBorder="1" applyAlignment="1">
      <alignment horizontal="right" vertical="center"/>
    </xf>
    <xf numFmtId="0" fontId="18" fillId="36" borderId="54" xfId="0" applyFont="1" applyFill="1" applyBorder="1" applyAlignment="1">
      <alignment horizontal="center" vertical="center"/>
    </xf>
    <xf numFmtId="0" fontId="18" fillId="36" borderId="55" xfId="0" applyFont="1" applyFill="1" applyBorder="1" applyAlignment="1">
      <alignment vertical="center"/>
    </xf>
    <xf numFmtId="164" fontId="18" fillId="36" borderId="21" xfId="0" applyNumberFormat="1" applyFont="1" applyFill="1" applyBorder="1" applyAlignment="1">
      <alignment horizontal="right" vertical="center"/>
    </xf>
    <xf numFmtId="164" fontId="18" fillId="0" borderId="19" xfId="0" applyNumberFormat="1" applyFont="1" applyBorder="1" applyAlignment="1">
      <alignment horizontal="right" vertical="center"/>
    </xf>
    <xf numFmtId="164" fontId="18" fillId="0" borderId="31" xfId="0" applyNumberFormat="1" applyFont="1" applyBorder="1" applyAlignment="1">
      <alignment horizontal="right" vertical="center"/>
    </xf>
    <xf numFmtId="164" fontId="0" fillId="0" borderId="56" xfId="0" applyNumberFormat="1" applyFont="1" applyBorder="1" applyAlignment="1">
      <alignment horizontal="right" vertical="center"/>
    </xf>
    <xf numFmtId="0" fontId="18" fillId="36" borderId="57" xfId="0" applyFont="1" applyFill="1" applyBorder="1" applyAlignment="1">
      <alignment horizontal="center" vertical="center"/>
    </xf>
    <xf numFmtId="0" fontId="18" fillId="36" borderId="58" xfId="0" applyFont="1" applyFill="1" applyBorder="1" applyAlignment="1">
      <alignment vertical="center"/>
    </xf>
    <xf numFmtId="164" fontId="18" fillId="36" borderId="27" xfId="38" applyNumberFormat="1" applyFont="1" applyFill="1" applyBorder="1" applyAlignment="1" applyProtection="1">
      <alignment horizontal="right" vertical="center"/>
      <protection/>
    </xf>
    <xf numFmtId="164" fontId="18" fillId="0" borderId="26" xfId="0" applyNumberFormat="1" applyFont="1" applyBorder="1" applyAlignment="1">
      <alignment horizontal="right" vertical="center"/>
    </xf>
    <xf numFmtId="0" fontId="18" fillId="36" borderId="59" xfId="0" applyFont="1" applyFill="1" applyBorder="1" applyAlignment="1">
      <alignment vertical="center"/>
    </xf>
    <xf numFmtId="0" fontId="18" fillId="36" borderId="60" xfId="0" applyFont="1" applyFill="1" applyBorder="1" applyAlignment="1">
      <alignment horizontal="center" vertical="center"/>
    </xf>
    <xf numFmtId="0" fontId="18" fillId="36" borderId="45" xfId="0" applyFont="1" applyFill="1" applyBorder="1" applyAlignment="1">
      <alignment vertical="center"/>
    </xf>
    <xf numFmtId="0" fontId="18" fillId="13" borderId="61" xfId="0" applyFont="1" applyFill="1" applyBorder="1" applyAlignment="1">
      <alignment vertical="center"/>
    </xf>
    <xf numFmtId="0" fontId="18" fillId="36" borderId="62" xfId="0" applyFont="1" applyFill="1" applyBorder="1" applyAlignment="1">
      <alignment horizontal="center" vertical="center"/>
    </xf>
    <xf numFmtId="164" fontId="18" fillId="36" borderId="63" xfId="38" applyNumberFormat="1" applyFont="1" applyFill="1" applyBorder="1" applyAlignment="1" applyProtection="1">
      <alignment horizontal="right" vertical="center"/>
      <protection/>
    </xf>
    <xf numFmtId="164" fontId="18" fillId="0" borderId="29" xfId="0" applyNumberFormat="1" applyFont="1" applyBorder="1" applyAlignment="1">
      <alignment horizontal="right" vertical="center"/>
    </xf>
    <xf numFmtId="0" fontId="18" fillId="36" borderId="64" xfId="0" applyFont="1" applyFill="1" applyBorder="1" applyAlignment="1">
      <alignment horizontal="center" vertical="center"/>
    </xf>
    <xf numFmtId="0" fontId="18" fillId="36" borderId="65" xfId="0" applyFont="1" applyFill="1" applyBorder="1" applyAlignment="1">
      <alignment vertical="center"/>
    </xf>
    <xf numFmtId="164" fontId="18" fillId="0" borderId="35" xfId="0" applyNumberFormat="1" applyFont="1" applyBorder="1" applyAlignment="1">
      <alignment horizontal="right" vertical="center"/>
    </xf>
    <xf numFmtId="164" fontId="0" fillId="0" borderId="66" xfId="0" applyNumberFormat="1" applyFont="1" applyBorder="1" applyAlignment="1">
      <alignment horizontal="right" vertical="center"/>
    </xf>
    <xf numFmtId="0" fontId="18" fillId="35" borderId="67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164" fontId="18" fillId="35" borderId="14" xfId="38" applyNumberFormat="1" applyFont="1" applyFill="1" applyBorder="1" applyAlignment="1" applyProtection="1">
      <alignment horizontal="right" vertical="center"/>
      <protection/>
    </xf>
    <xf numFmtId="164" fontId="18" fillId="35" borderId="15" xfId="0" applyNumberFormat="1" applyFont="1" applyFill="1" applyBorder="1" applyAlignment="1">
      <alignment horizontal="right" vertical="center"/>
    </xf>
    <xf numFmtId="164" fontId="18" fillId="35" borderId="4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8" fillId="37" borderId="0" xfId="0" applyFont="1" applyFill="1" applyBorder="1" applyAlignment="1">
      <alignment horizontal="center" vertical="center"/>
    </xf>
    <xf numFmtId="164" fontId="18" fillId="37" borderId="0" xfId="38" applyNumberFormat="1" applyFont="1" applyFill="1" applyBorder="1" applyAlignment="1" applyProtection="1">
      <alignment horizontal="right" vertical="center"/>
      <protection/>
    </xf>
    <xf numFmtId="164" fontId="18" fillId="37" borderId="0" xfId="0" applyNumberFormat="1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vertical="center"/>
    </xf>
    <xf numFmtId="0" fontId="18" fillId="38" borderId="47" xfId="0" applyFont="1" applyFill="1" applyBorder="1" applyAlignment="1">
      <alignment horizontal="center" vertical="center"/>
    </xf>
    <xf numFmtId="0" fontId="18" fillId="38" borderId="48" xfId="0" applyFont="1" applyFill="1" applyBorder="1" applyAlignment="1">
      <alignment horizontal="left" vertical="center"/>
    </xf>
    <xf numFmtId="164" fontId="18" fillId="38" borderId="46" xfId="38" applyNumberFormat="1" applyFont="1" applyFill="1" applyBorder="1" applyAlignment="1" applyProtection="1">
      <alignment horizontal="right" vertical="center"/>
      <protection/>
    </xf>
    <xf numFmtId="164" fontId="18" fillId="38" borderId="13" xfId="38" applyNumberFormat="1" applyFont="1" applyFill="1" applyBorder="1" applyAlignment="1" applyProtection="1">
      <alignment horizontal="right" vertical="center"/>
      <protection/>
    </xf>
    <xf numFmtId="164" fontId="18" fillId="38" borderId="15" xfId="38" applyNumberFormat="1" applyFont="1" applyFill="1" applyBorder="1" applyAlignment="1" applyProtection="1">
      <alignment horizontal="right" vertical="center"/>
      <protection/>
    </xf>
    <xf numFmtId="164" fontId="18" fillId="38" borderId="40" xfId="0" applyNumberFormat="1" applyFont="1" applyFill="1" applyBorder="1" applyAlignment="1">
      <alignment horizontal="right" vertical="center"/>
    </xf>
    <xf numFmtId="0" fontId="21" fillId="37" borderId="0" xfId="0" applyFont="1" applyFill="1" applyAlignment="1">
      <alignment vertical="center"/>
    </xf>
    <xf numFmtId="0" fontId="18" fillId="38" borderId="68" xfId="0" applyFont="1" applyFill="1" applyBorder="1" applyAlignment="1">
      <alignment horizontal="center" vertical="center"/>
    </xf>
    <xf numFmtId="0" fontId="22" fillId="38" borderId="69" xfId="0" applyFont="1" applyFill="1" applyBorder="1" applyAlignment="1">
      <alignment horizontal="left" vertical="center"/>
    </xf>
    <xf numFmtId="164" fontId="18" fillId="38" borderId="70" xfId="38" applyNumberFormat="1" applyFont="1" applyFill="1" applyBorder="1" applyAlignment="1" applyProtection="1">
      <alignment horizontal="right" vertical="center"/>
      <protection/>
    </xf>
    <xf numFmtId="164" fontId="18" fillId="38" borderId="17" xfId="38" applyNumberFormat="1" applyFont="1" applyFill="1" applyBorder="1" applyAlignment="1" applyProtection="1">
      <alignment horizontal="right" vertical="center"/>
      <protection/>
    </xf>
    <xf numFmtId="164" fontId="18" fillId="0" borderId="0" xfId="38" applyNumberFormat="1" applyFont="1" applyFill="1" applyBorder="1" applyAlignment="1" applyProtection="1">
      <alignment horizontal="right" vertical="center"/>
      <protection/>
    </xf>
    <xf numFmtId="0" fontId="23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73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49" fontId="0" fillId="0" borderId="41" xfId="0" applyNumberFormat="1" applyFont="1" applyBorder="1" applyAlignment="1">
      <alignment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oslava%20Havl&#237;kov&#225;\Documents\&#218;&#268;ETNICTV&#205;\ROZPO&#268;ET%202023\ROZPO&#268;ET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§"/>
      <sheetName val="ROZPIS přijmy"/>
      <sheetName val="podrobný plán - příjmy"/>
      <sheetName val="výdaje § "/>
      <sheetName val="ROZPIS výdaje"/>
      <sheetName val="podrobný plán - výdaje"/>
    </sheetNames>
    <sheetDataSet>
      <sheetData sheetId="0">
        <row r="35">
          <cell r="C35">
            <v>16582000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</sheetData>
      <sheetData sheetId="1">
        <row r="3">
          <cell r="D3">
            <v>1500000</v>
          </cell>
        </row>
        <row r="4">
          <cell r="D4">
            <v>110000</v>
          </cell>
        </row>
        <row r="5">
          <cell r="D5">
            <v>280000</v>
          </cell>
        </row>
        <row r="6">
          <cell r="D6">
            <v>2150000</v>
          </cell>
        </row>
        <row r="7">
          <cell r="D7">
            <v>1500000</v>
          </cell>
        </row>
        <row r="8">
          <cell r="D8">
            <v>4380000</v>
          </cell>
        </row>
        <row r="9">
          <cell r="D9">
            <v>3000</v>
          </cell>
        </row>
        <row r="10">
          <cell r="D10">
            <v>20000</v>
          </cell>
        </row>
        <row r="11">
          <cell r="D11">
            <v>13000</v>
          </cell>
        </row>
        <row r="12">
          <cell r="D12">
            <v>300000</v>
          </cell>
        </row>
        <row r="13">
          <cell r="D13">
            <v>100000</v>
          </cell>
        </row>
        <row r="14">
          <cell r="D14">
            <v>350000</v>
          </cell>
        </row>
        <row r="15">
          <cell r="D15">
            <v>30000</v>
          </cell>
        </row>
        <row r="16">
          <cell r="D16">
            <v>70000</v>
          </cell>
        </row>
        <row r="17">
          <cell r="D17">
            <v>1400000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85000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F32">
            <v>0</v>
          </cell>
        </row>
        <row r="33">
          <cell r="D33">
            <v>200000</v>
          </cell>
        </row>
        <row r="34">
          <cell r="F34">
            <v>0</v>
          </cell>
          <cell r="I34">
            <v>0</v>
          </cell>
        </row>
        <row r="35">
          <cell r="D35">
            <v>400000</v>
          </cell>
        </row>
        <row r="37">
          <cell r="E37">
            <v>1500000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40">
          <cell r="E40">
            <v>10000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2">
          <cell r="E42">
            <v>65000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2">
          <cell r="E52">
            <v>3000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4">
          <cell r="E54">
            <v>30000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6">
          <cell r="E56">
            <v>1625000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62">
          <cell r="E62">
            <v>180000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5">
          <cell r="E65">
            <v>240000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1">
          <cell r="E71">
            <v>30000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7">
          <cell r="E77">
            <v>8000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1">
          <cell r="I81">
            <v>0</v>
          </cell>
        </row>
      </sheetData>
      <sheetData sheetId="4">
        <row r="2">
          <cell r="E2">
            <v>5000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4">
          <cell r="E4">
            <v>250000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8">
          <cell r="E8">
            <v>720000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15">
          <cell r="E15">
            <v>470000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25">
          <cell r="E25">
            <v>31770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7">
          <cell r="E27">
            <v>3600000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41">
          <cell r="E41">
            <v>40000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32000</v>
          </cell>
        </row>
        <row r="50">
          <cell r="D50">
            <v>3000</v>
          </cell>
        </row>
        <row r="51">
          <cell r="D51">
            <v>10000</v>
          </cell>
        </row>
        <row r="52">
          <cell r="D52">
            <v>60000</v>
          </cell>
        </row>
        <row r="53">
          <cell r="D53">
            <v>200000</v>
          </cell>
        </row>
        <row r="54">
          <cell r="D54">
            <v>850000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60">
          <cell r="E60">
            <v>62000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72">
          <cell r="E72">
            <v>70000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80">
          <cell r="E80">
            <v>4000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2">
          <cell r="E82">
            <v>120000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6">
          <cell r="E86">
            <v>50000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90">
          <cell r="E90">
            <v>350000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100">
          <cell r="E100">
            <v>100000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5">
          <cell r="E105">
            <v>20000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10">
          <cell r="E110">
            <v>40000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4">
          <cell r="E114">
            <v>5000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6">
          <cell r="E116">
            <v>5000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1">
          <cell r="E121">
            <v>30000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8">
          <cell r="E128">
            <v>650000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36">
          <cell r="E136">
            <v>65000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43">
          <cell r="E143">
            <v>50000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5">
          <cell r="E145">
            <v>3650000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64">
          <cell r="E164">
            <v>850000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9">
          <cell r="E169">
            <v>5000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1">
          <cell r="E171">
            <v>450000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4">
          <cell r="E174">
            <v>500000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8">
          <cell r="E178">
            <v>40000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81">
          <cell r="E181">
            <v>5000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5">
          <cell r="E185">
            <v>100000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9">
          <cell r="E189">
            <v>70000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1">
          <cell r="E191">
            <v>50000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6">
          <cell r="E196">
            <v>62500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209">
          <cell r="E209">
            <v>1081000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1">
          <cell r="E231">
            <v>2179000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62">
          <cell r="E262">
            <v>20000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5">
          <cell r="E265">
            <v>70000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7">
          <cell r="E267">
            <v>1550000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70">
          <cell r="E270">
            <v>9997.15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2">
          <cell r="E272">
            <v>179045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R14" sqref="R14"/>
    </sheetView>
  </sheetViews>
  <sheetFormatPr defaultColWidth="9.00390625" defaultRowHeight="14.25"/>
  <cols>
    <col min="1" max="1" width="9.375" style="1" customWidth="1"/>
    <col min="2" max="2" width="46.50390625" style="1" customWidth="1"/>
    <col min="3" max="3" width="13.75390625" style="2" customWidth="1"/>
    <col min="4" max="17" width="0.37109375" style="2" customWidth="1"/>
    <col min="18" max="19" width="18.125" style="1" customWidth="1"/>
    <col min="20" max="16384" width="9.00390625" style="1" customWidth="1"/>
  </cols>
  <sheetData>
    <row r="1" ht="15" thickBot="1"/>
    <row r="2" spans="1:17" ht="33.75" customHeight="1" thickBot="1">
      <c r="A2" s="3" t="s">
        <v>0</v>
      </c>
      <c r="B2" s="4" t="s">
        <v>1</v>
      </c>
      <c r="C2" s="5"/>
      <c r="D2" s="6" t="s">
        <v>2</v>
      </c>
      <c r="E2" s="7" t="s">
        <v>3</v>
      </c>
      <c r="F2" s="8" t="s">
        <v>4</v>
      </c>
      <c r="G2" s="8" t="s">
        <v>5</v>
      </c>
      <c r="H2" s="9" t="s">
        <v>6</v>
      </c>
      <c r="I2" s="8" t="s">
        <v>7</v>
      </c>
      <c r="J2" s="8" t="s">
        <v>8</v>
      </c>
      <c r="K2" s="7" t="s">
        <v>9</v>
      </c>
      <c r="L2" s="6" t="s">
        <v>10</v>
      </c>
      <c r="M2" s="8" t="s">
        <v>11</v>
      </c>
      <c r="N2" s="8" t="s">
        <v>12</v>
      </c>
      <c r="O2" s="8" t="s">
        <v>13</v>
      </c>
      <c r="P2" s="10" t="s">
        <v>14</v>
      </c>
      <c r="Q2" s="11" t="s">
        <v>15</v>
      </c>
    </row>
    <row r="3" spans="1:17" ht="18.75" customHeight="1">
      <c r="A3" s="12" t="s">
        <v>16</v>
      </c>
      <c r="B3" s="13" t="s">
        <v>17</v>
      </c>
      <c r="C3" s="14">
        <f>SUM('[1]ROZPIS přijmy'!D3:D17,'[1]ROZPIS přijmy'!D20)</f>
        <v>12291000</v>
      </c>
      <c r="D3" s="15">
        <f>SUM('[1]ROZPIS přijmy'!F3:F17)</f>
        <v>0</v>
      </c>
      <c r="E3" s="15">
        <f>SUM('[1]ROZPIS přijmy'!G3:G17)</f>
        <v>0</v>
      </c>
      <c r="F3" s="15">
        <f>SUM('[1]ROZPIS přijmy'!H3:H20)</f>
        <v>0</v>
      </c>
      <c r="G3" s="15">
        <f>SUM('[1]ROZPIS přijmy'!I3:I17)</f>
        <v>0</v>
      </c>
      <c r="H3" s="15">
        <f>SUM('[1]ROZPIS přijmy'!J3:J17)</f>
        <v>0</v>
      </c>
      <c r="I3" s="15">
        <f>SUM('[1]ROZPIS přijmy'!K3:K17)</f>
        <v>0</v>
      </c>
      <c r="J3" s="15">
        <f>SUM('[1]ROZPIS přijmy'!L3:L17)</f>
        <v>0</v>
      </c>
      <c r="K3" s="15">
        <f>SUM('[1]ROZPIS přijmy'!M3:M17)</f>
        <v>0</v>
      </c>
      <c r="L3" s="16">
        <f>SUM('[1]ROZPIS přijmy'!N3:N17)</f>
        <v>0</v>
      </c>
      <c r="M3" s="17">
        <f>SUM('[1]ROZPIS přijmy'!O3:O17)</f>
        <v>0</v>
      </c>
      <c r="N3" s="17">
        <f>SUM('[1]ROZPIS přijmy'!P3:P17)</f>
        <v>0</v>
      </c>
      <c r="O3" s="17">
        <f>SUM('[1]ROZPIS přijmy'!Q3:Q17)</f>
        <v>0</v>
      </c>
      <c r="P3" s="17">
        <f>SUM('[1]ROZPIS přijmy'!R3:R17)</f>
        <v>0</v>
      </c>
      <c r="Q3" s="18">
        <f>SUM(C3:P3)</f>
        <v>12291000</v>
      </c>
    </row>
    <row r="4" spans="1:17" ht="18.75" customHeight="1">
      <c r="A4" s="19" t="s">
        <v>18</v>
      </c>
      <c r="B4" s="20" t="s">
        <v>19</v>
      </c>
      <c r="C4" s="21">
        <f>'[1]ROZPIS přijmy'!D18</f>
        <v>0</v>
      </c>
      <c r="D4" s="22">
        <f>'[1]ROZPIS přijmy'!F18</f>
        <v>0</v>
      </c>
      <c r="E4" s="22">
        <f>'[1]ROZPIS přijmy'!G18</f>
        <v>0</v>
      </c>
      <c r="F4" s="22">
        <f>'[1]ROZPIS přijmy'!H18</f>
        <v>0</v>
      </c>
      <c r="G4" s="22">
        <f>'[1]ROZPIS přijmy'!I18</f>
        <v>0</v>
      </c>
      <c r="H4" s="22">
        <f>'[1]ROZPIS přijmy'!J18</f>
        <v>0</v>
      </c>
      <c r="I4" s="23">
        <f>'[1]ROZPIS přijmy'!K18</f>
        <v>0</v>
      </c>
      <c r="J4" s="23">
        <f>'[1]ROZPIS přijmy'!L18</f>
        <v>0</v>
      </c>
      <c r="K4" s="22">
        <f>'[1]ROZPIS přijmy'!M18</f>
        <v>0</v>
      </c>
      <c r="L4" s="24">
        <f>'[1]ROZPIS přijmy'!N18</f>
        <v>0</v>
      </c>
      <c r="M4" s="25">
        <f>'[1]ROZPIS přijmy'!O18</f>
        <v>0</v>
      </c>
      <c r="N4" s="25">
        <f>'[1]ROZPIS přijmy'!P18</f>
        <v>0</v>
      </c>
      <c r="O4" s="25">
        <f>'[1]ROZPIS přijmy'!Q18</f>
        <v>0</v>
      </c>
      <c r="P4" s="25">
        <f>'[1]ROZPIS přijmy'!R18</f>
        <v>0</v>
      </c>
      <c r="Q4" s="18">
        <f aca="true" t="shared" si="0" ref="Q4:Q34">SUM(C4:P4)</f>
        <v>0</v>
      </c>
    </row>
    <row r="5" spans="1:17" ht="18.75" customHeight="1">
      <c r="A5" s="19" t="s">
        <v>18</v>
      </c>
      <c r="B5" s="20" t="s">
        <v>20</v>
      </c>
      <c r="C5" s="21">
        <f>'[1]ROZPIS přijmy'!D19</f>
        <v>0</v>
      </c>
      <c r="D5" s="22">
        <f>'[1]ROZPIS přijmy'!F19</f>
        <v>0</v>
      </c>
      <c r="E5" s="22">
        <f>'[1]ROZPIS přijmy'!G19</f>
        <v>0</v>
      </c>
      <c r="F5" s="22">
        <f>'[1]ROZPIS přijmy'!H19</f>
        <v>0</v>
      </c>
      <c r="G5" s="22">
        <f>'[1]ROZPIS přijmy'!I19</f>
        <v>0</v>
      </c>
      <c r="H5" s="22">
        <f>'[1]ROZPIS přijmy'!J19</f>
        <v>0</v>
      </c>
      <c r="I5" s="22">
        <f>'[1]ROZPIS přijmy'!K19</f>
        <v>0</v>
      </c>
      <c r="J5" s="22">
        <f>'[1]ROZPIS přijmy'!L19</f>
        <v>0</v>
      </c>
      <c r="K5" s="22">
        <f>'[1]ROZPIS přijmy'!M19</f>
        <v>0</v>
      </c>
      <c r="L5" s="24">
        <f>'[1]ROZPIS přijmy'!N19</f>
        <v>0</v>
      </c>
      <c r="M5" s="25">
        <f>'[1]ROZPIS přijmy'!O19</f>
        <v>0</v>
      </c>
      <c r="N5" s="25">
        <f>'[1]ROZPIS přijmy'!P19</f>
        <v>0</v>
      </c>
      <c r="O5" s="25">
        <f>'[1]ROZPIS přijmy'!Q19</f>
        <v>0</v>
      </c>
      <c r="P5" s="25">
        <f>'[1]ROZPIS přijmy'!R19</f>
        <v>0</v>
      </c>
      <c r="Q5" s="18">
        <f t="shared" si="0"/>
        <v>0</v>
      </c>
    </row>
    <row r="6" spans="1:17" ht="18.75" customHeight="1">
      <c r="A6" s="19" t="s">
        <v>21</v>
      </c>
      <c r="B6" s="20" t="s">
        <v>22</v>
      </c>
      <c r="C6" s="21">
        <f>'[1]ROZPIS přijmy'!D21</f>
        <v>0</v>
      </c>
      <c r="D6" s="22">
        <f>'[1]ROZPIS přijmy'!F21</f>
        <v>0</v>
      </c>
      <c r="E6" s="22">
        <v>0</v>
      </c>
      <c r="F6" s="22">
        <f>'[1]ROZPIS přijmy'!H21</f>
        <v>0</v>
      </c>
      <c r="G6" s="22">
        <f>'[1]ROZPIS přijmy'!I21</f>
        <v>0</v>
      </c>
      <c r="H6" s="22">
        <f>'[1]ROZPIS přijmy'!J21</f>
        <v>0</v>
      </c>
      <c r="I6" s="23">
        <f>'[1]ROZPIS přijmy'!K21</f>
        <v>0</v>
      </c>
      <c r="J6" s="26">
        <f>'[1]ROZPIS přijmy'!L21</f>
        <v>0</v>
      </c>
      <c r="K6" s="27">
        <f>'[1]ROZPIS přijmy'!M21+'[1]ROZPIS přijmy'!M24</f>
        <v>0</v>
      </c>
      <c r="L6" s="24">
        <f>'[1]ROZPIS přijmy'!N21</f>
        <v>0</v>
      </c>
      <c r="M6" s="25">
        <f>'[1]ROZPIS přijmy'!O21</f>
        <v>0</v>
      </c>
      <c r="N6" s="25">
        <f>'[1]ROZPIS přijmy'!P21</f>
        <v>0</v>
      </c>
      <c r="O6" s="25">
        <f>'[1]ROZPIS přijmy'!Q21</f>
        <v>0</v>
      </c>
      <c r="P6" s="25">
        <f>'[1]ROZPIS přijmy'!R21</f>
        <v>0</v>
      </c>
      <c r="Q6" s="18">
        <f t="shared" si="0"/>
        <v>0</v>
      </c>
    </row>
    <row r="7" spans="1:17" ht="18.75" customHeight="1">
      <c r="A7" s="19" t="s">
        <v>21</v>
      </c>
      <c r="B7" s="20" t="s">
        <v>23</v>
      </c>
      <c r="C7" s="21">
        <f>'[1]ROZPIS přijmy'!D22</f>
        <v>0</v>
      </c>
      <c r="D7" s="22">
        <f>'[1]ROZPIS přijmy'!F22</f>
        <v>0</v>
      </c>
      <c r="E7" s="22">
        <f>'[1]ROZPIS přijmy'!G22</f>
        <v>0</v>
      </c>
      <c r="F7" s="22">
        <f>'[1]ROZPIS přijmy'!H22</f>
        <v>0</v>
      </c>
      <c r="G7" s="22">
        <f>'[1]ROZPIS přijmy'!I22</f>
        <v>0</v>
      </c>
      <c r="H7" s="22">
        <f>'[1]ROZPIS přijmy'!J22</f>
        <v>0</v>
      </c>
      <c r="I7" s="22">
        <f>'[1]ROZPIS přijmy'!K22</f>
        <v>0</v>
      </c>
      <c r="J7" s="22">
        <f>'[1]ROZPIS přijmy'!L22</f>
        <v>0</v>
      </c>
      <c r="K7" s="22">
        <f>'[1]ROZPIS přijmy'!M22</f>
        <v>0</v>
      </c>
      <c r="L7" s="24">
        <f>'[1]ROZPIS přijmy'!N22</f>
        <v>0</v>
      </c>
      <c r="M7" s="25">
        <f>'[1]ROZPIS přijmy'!O22</f>
        <v>0</v>
      </c>
      <c r="N7" s="25">
        <f>'[1]ROZPIS přijmy'!P22</f>
        <v>0</v>
      </c>
      <c r="O7" s="25">
        <f>'[1]ROZPIS přijmy'!Q22</f>
        <v>0</v>
      </c>
      <c r="P7" s="25">
        <f>'[1]ROZPIS přijmy'!R22</f>
        <v>0</v>
      </c>
      <c r="Q7" s="18">
        <f t="shared" si="0"/>
        <v>0</v>
      </c>
    </row>
    <row r="8" spans="1:17" ht="18.75" customHeight="1">
      <c r="A8" s="19" t="s">
        <v>21</v>
      </c>
      <c r="B8" s="20" t="s">
        <v>24</v>
      </c>
      <c r="C8" s="21">
        <f>'[1]ROZPIS přijmy'!D23</f>
        <v>0</v>
      </c>
      <c r="D8" s="22">
        <f>'[1]ROZPIS přijmy'!F23</f>
        <v>0</v>
      </c>
      <c r="E8" s="22">
        <f>'[1]ROZPIS přijmy'!G23</f>
        <v>0</v>
      </c>
      <c r="F8" s="22">
        <f>'[1]ROZPIS přijmy'!H23</f>
        <v>0</v>
      </c>
      <c r="G8" s="22">
        <f>'[1]ROZPIS přijmy'!I23</f>
        <v>0</v>
      </c>
      <c r="H8" s="22">
        <f>'[1]ROZPIS přijmy'!J23</f>
        <v>0</v>
      </c>
      <c r="I8" s="22">
        <f>'[1]ROZPIS přijmy'!K23</f>
        <v>0</v>
      </c>
      <c r="J8" s="22">
        <f>'[1]ROZPIS přijmy'!L23</f>
        <v>0</v>
      </c>
      <c r="K8" s="22">
        <f>'[1]ROZPIS přijmy'!M23</f>
        <v>0</v>
      </c>
      <c r="L8" s="24">
        <f>'[1]ROZPIS přijmy'!N23</f>
        <v>0</v>
      </c>
      <c r="M8" s="25">
        <f>'[1]ROZPIS přijmy'!O23</f>
        <v>0</v>
      </c>
      <c r="N8" s="25">
        <f>'[1]ROZPIS přijmy'!P23</f>
        <v>0</v>
      </c>
      <c r="O8" s="25">
        <f>'[1]ROZPIS přijmy'!Q23</f>
        <v>0</v>
      </c>
      <c r="P8" s="25">
        <f>'[1]ROZPIS přijmy'!R23</f>
        <v>0</v>
      </c>
      <c r="Q8" s="18">
        <f t="shared" si="0"/>
        <v>0</v>
      </c>
    </row>
    <row r="9" spans="1:17" ht="18.75" customHeight="1">
      <c r="A9" s="19" t="s">
        <v>25</v>
      </c>
      <c r="B9" s="20" t="s">
        <v>26</v>
      </c>
      <c r="C9" s="21">
        <f>'[1]ROZPIS přijmy'!D25</f>
        <v>0</v>
      </c>
      <c r="D9" s="22">
        <f>'[1]ROZPIS přijmy'!F25</f>
        <v>0</v>
      </c>
      <c r="E9" s="22">
        <f>'[1]ROZPIS přijmy'!G24</f>
        <v>0</v>
      </c>
      <c r="F9" s="22">
        <f>'[1]ROZPIS přijmy'!H24</f>
        <v>0</v>
      </c>
      <c r="G9" s="22">
        <f>'[1]ROZPIS přijmy'!I24</f>
        <v>0</v>
      </c>
      <c r="H9" s="22">
        <f>'[1]ROZPIS přijmy'!J24</f>
        <v>0</v>
      </c>
      <c r="I9" s="22">
        <f>'[1]ROZPIS přijmy'!K24</f>
        <v>0</v>
      </c>
      <c r="J9" s="22">
        <f>'[1]ROZPIS přijmy'!L24</f>
        <v>0</v>
      </c>
      <c r="K9" s="22">
        <f>'[1]ROZPIS přijmy'!M24</f>
        <v>0</v>
      </c>
      <c r="L9" s="24">
        <f>'[1]ROZPIS přijmy'!N25</f>
        <v>0</v>
      </c>
      <c r="M9" s="25">
        <f>'[1]ROZPIS přijmy'!O25</f>
        <v>0</v>
      </c>
      <c r="N9" s="25">
        <f>'[1]ROZPIS přijmy'!P25</f>
        <v>0</v>
      </c>
      <c r="O9" s="25">
        <f>'[1]ROZPIS přijmy'!Q25</f>
        <v>0</v>
      </c>
      <c r="P9" s="25">
        <f>'[1]ROZPIS přijmy'!R25</f>
        <v>0</v>
      </c>
      <c r="Q9" s="18">
        <f t="shared" si="0"/>
        <v>0</v>
      </c>
    </row>
    <row r="10" spans="1:17" ht="18.75" customHeight="1">
      <c r="A10" s="19" t="s">
        <v>27</v>
      </c>
      <c r="B10" s="20" t="s">
        <v>28</v>
      </c>
      <c r="C10" s="21">
        <f>'[1]ROZPIS přijmy'!D26</f>
        <v>0</v>
      </c>
      <c r="D10" s="22">
        <f>'[1]ROZPIS přijmy'!F26</f>
        <v>0</v>
      </c>
      <c r="E10" s="22">
        <f>'[1]ROZPIS přijmy'!G26</f>
        <v>0</v>
      </c>
      <c r="F10" s="22">
        <f>'[1]ROZPIS přijmy'!H26</f>
        <v>0</v>
      </c>
      <c r="G10" s="22">
        <f>'[1]ROZPIS přijmy'!I26</f>
        <v>0</v>
      </c>
      <c r="H10" s="22">
        <f>'[1]ROZPIS přijmy'!J25</f>
        <v>0</v>
      </c>
      <c r="I10" s="22">
        <f>'[1]ROZPIS přijmy'!K25</f>
        <v>0</v>
      </c>
      <c r="J10" s="22">
        <f>'[1]ROZPIS přijmy'!L25</f>
        <v>0</v>
      </c>
      <c r="K10" s="22">
        <f>'[1]ROZPIS přijmy'!M25</f>
        <v>0</v>
      </c>
      <c r="L10" s="24">
        <f>'[1]ROZPIS přijmy'!N26</f>
        <v>0</v>
      </c>
      <c r="M10" s="25">
        <f>'[1]ROZPIS přijmy'!O26</f>
        <v>0</v>
      </c>
      <c r="N10" s="25">
        <f>'[1]ROZPIS přijmy'!P26</f>
        <v>0</v>
      </c>
      <c r="O10" s="25">
        <f>'[1]ROZPIS přijmy'!Q26</f>
        <v>0</v>
      </c>
      <c r="P10" s="25">
        <f>'[1]ROZPIS přijmy'!R26</f>
        <v>0</v>
      </c>
      <c r="Q10" s="18">
        <f t="shared" si="0"/>
        <v>0</v>
      </c>
    </row>
    <row r="11" spans="1:17" ht="18.75" customHeight="1">
      <c r="A11" s="19" t="s">
        <v>29</v>
      </c>
      <c r="B11" s="20" t="s">
        <v>30</v>
      </c>
      <c r="C11" s="21">
        <f>'[1]ROZPIS přijmy'!D27</f>
        <v>0</v>
      </c>
      <c r="D11" s="22">
        <f>'[1]ROZPIS přijmy'!F27</f>
        <v>0</v>
      </c>
      <c r="E11" s="22">
        <f>'[1]ROZPIS přijmy'!G27</f>
        <v>0</v>
      </c>
      <c r="F11" s="22">
        <f>'[1]ROZPIS přijmy'!H27</f>
        <v>0</v>
      </c>
      <c r="G11" s="22">
        <f>'[1]ROZPIS přijmy'!I27</f>
        <v>0</v>
      </c>
      <c r="H11" s="22">
        <f>'[1]ROZPIS přijmy'!J27</f>
        <v>0</v>
      </c>
      <c r="I11" s="22">
        <f>'[1]ROZPIS přijmy'!K27</f>
        <v>0</v>
      </c>
      <c r="J11" s="22">
        <f>'[1]ROZPIS přijmy'!L27</f>
        <v>0</v>
      </c>
      <c r="K11" s="22">
        <f>'[1]ROZPIS přijmy'!M27</f>
        <v>0</v>
      </c>
      <c r="L11" s="24">
        <f>'[1]ROZPIS přijmy'!N27</f>
        <v>0</v>
      </c>
      <c r="M11" s="25">
        <f>'[1]ROZPIS přijmy'!O27</f>
        <v>0</v>
      </c>
      <c r="N11" s="25">
        <f>'[1]ROZPIS přijmy'!P27</f>
        <v>0</v>
      </c>
      <c r="O11" s="25">
        <f>'[1]ROZPIS přijmy'!Q27</f>
        <v>0</v>
      </c>
      <c r="P11" s="25">
        <f>'[1]ROZPIS přijmy'!R27</f>
        <v>0</v>
      </c>
      <c r="Q11" s="18">
        <f t="shared" si="0"/>
        <v>0</v>
      </c>
    </row>
    <row r="12" spans="1:17" ht="18.75" customHeight="1">
      <c r="A12" s="19" t="s">
        <v>29</v>
      </c>
      <c r="B12" s="20" t="s">
        <v>31</v>
      </c>
      <c r="C12" s="21">
        <f>'[1]ROZPIS přijmy'!D28</f>
        <v>0</v>
      </c>
      <c r="D12" s="22">
        <f>'[1]ROZPIS přijmy'!F28</f>
        <v>0</v>
      </c>
      <c r="E12" s="22">
        <f>'[1]ROZPIS přijmy'!G28</f>
        <v>0</v>
      </c>
      <c r="F12" s="22">
        <f>'[1]ROZPIS přijmy'!H28</f>
        <v>0</v>
      </c>
      <c r="G12" s="22">
        <f>'[1]ROZPIS přijmy'!I28</f>
        <v>0</v>
      </c>
      <c r="H12" s="22">
        <f>'[1]ROZPIS přijmy'!J28</f>
        <v>0</v>
      </c>
      <c r="I12" s="22">
        <f>'[1]ROZPIS přijmy'!K28</f>
        <v>0</v>
      </c>
      <c r="J12" s="22">
        <f>'[1]ROZPIS přijmy'!L28</f>
        <v>0</v>
      </c>
      <c r="K12" s="22">
        <f>'[1]ROZPIS přijmy'!M28</f>
        <v>0</v>
      </c>
      <c r="L12" s="24">
        <f>'[1]ROZPIS přijmy'!N28</f>
        <v>0</v>
      </c>
      <c r="M12" s="25">
        <f>'[1]ROZPIS přijmy'!O28</f>
        <v>0</v>
      </c>
      <c r="N12" s="25">
        <f>'[1]ROZPIS přijmy'!P28</f>
        <v>0</v>
      </c>
      <c r="O12" s="25">
        <f>'[1]ROZPIS přijmy'!Q28</f>
        <v>0</v>
      </c>
      <c r="P12" s="25">
        <f>'[1]ROZPIS přijmy'!R28</f>
        <v>0</v>
      </c>
      <c r="Q12" s="18">
        <f t="shared" si="0"/>
        <v>0</v>
      </c>
    </row>
    <row r="13" spans="1:17" ht="18.75" customHeight="1">
      <c r="A13" s="19" t="s">
        <v>32</v>
      </c>
      <c r="B13" s="20" t="s">
        <v>33</v>
      </c>
      <c r="C13" s="21">
        <f>'[1]ROZPIS přijmy'!D29</f>
        <v>0</v>
      </c>
      <c r="D13" s="22">
        <f>'[1]ROZPIS přijmy'!F29</f>
        <v>0</v>
      </c>
      <c r="E13" s="22">
        <f>'[1]ROZPIS přijmy'!G29</f>
        <v>0</v>
      </c>
      <c r="F13" s="22">
        <f>'[1]ROZPIS přijmy'!H29</f>
        <v>0</v>
      </c>
      <c r="G13" s="22">
        <f>'[1]ROZPIS přijmy'!I29</f>
        <v>0</v>
      </c>
      <c r="H13" s="22">
        <f>'[1]ROZPIS přijmy'!J29</f>
        <v>0</v>
      </c>
      <c r="I13" s="22">
        <f>'[1]ROZPIS přijmy'!K29</f>
        <v>0</v>
      </c>
      <c r="J13" s="22">
        <f>'[1]ROZPIS přijmy'!L29</f>
        <v>0</v>
      </c>
      <c r="K13" s="22">
        <f>'[1]ROZPIS přijmy'!M29</f>
        <v>0</v>
      </c>
      <c r="L13" s="24">
        <f>'[1]ROZPIS přijmy'!N29</f>
        <v>0</v>
      </c>
      <c r="M13" s="25">
        <f>'[1]ROZPIS přijmy'!O29</f>
        <v>0</v>
      </c>
      <c r="N13" s="25">
        <f>'[1]ROZPIS přijmy'!P29</f>
        <v>0</v>
      </c>
      <c r="O13" s="25">
        <f>'[1]ROZPIS přijmy'!Q29</f>
        <v>0</v>
      </c>
      <c r="P13" s="25">
        <f>'[1]ROZPIS přijmy'!R29</f>
        <v>0</v>
      </c>
      <c r="Q13" s="18">
        <f t="shared" si="0"/>
        <v>0</v>
      </c>
    </row>
    <row r="14" spans="1:17" ht="18.75" customHeight="1">
      <c r="A14" s="19" t="s">
        <v>34</v>
      </c>
      <c r="B14" s="20" t="s">
        <v>35</v>
      </c>
      <c r="C14" s="21">
        <f>'[1]ROZPIS přijmy'!D30</f>
        <v>0</v>
      </c>
      <c r="D14" s="22">
        <f>'[1]ROZPIS přijmy'!F30</f>
        <v>0</v>
      </c>
      <c r="E14" s="22">
        <f>'[1]ROZPIS přijmy'!G30</f>
        <v>0</v>
      </c>
      <c r="F14" s="22">
        <f>'[1]ROZPIS přijmy'!H30</f>
        <v>0</v>
      </c>
      <c r="G14" s="22">
        <f>'[1]ROZPIS přijmy'!I30</f>
        <v>0</v>
      </c>
      <c r="H14" s="22">
        <f>'[1]ROZPIS přijmy'!J30</f>
        <v>0</v>
      </c>
      <c r="I14" s="22">
        <f>'[1]ROZPIS přijmy'!K30</f>
        <v>0</v>
      </c>
      <c r="J14" s="22">
        <f>'[1]ROZPIS přijmy'!L30</f>
        <v>0</v>
      </c>
      <c r="K14" s="22">
        <f>'[1]ROZPIS přijmy'!M30</f>
        <v>0</v>
      </c>
      <c r="L14" s="24">
        <f>'[1]ROZPIS přijmy'!N30</f>
        <v>0</v>
      </c>
      <c r="M14" s="25">
        <f>'[1]ROZPIS přijmy'!O30</f>
        <v>0</v>
      </c>
      <c r="N14" s="25">
        <f>'[1]ROZPIS přijmy'!P30</f>
        <v>0</v>
      </c>
      <c r="O14" s="25">
        <f>'[1]ROZPIS přijmy'!Q30</f>
        <v>0</v>
      </c>
      <c r="P14" s="25">
        <f>'[1]ROZPIS přijmy'!R30</f>
        <v>0</v>
      </c>
      <c r="Q14" s="18">
        <f t="shared" si="0"/>
        <v>0</v>
      </c>
    </row>
    <row r="15" spans="1:17" ht="18.75" customHeight="1">
      <c r="A15" s="19" t="s">
        <v>36</v>
      </c>
      <c r="B15" s="20" t="s">
        <v>37</v>
      </c>
      <c r="C15" s="21">
        <f>'[1]ROZPIS přijmy'!D31</f>
        <v>0</v>
      </c>
      <c r="D15" s="22">
        <f>'[1]ROZPIS přijmy'!F31</f>
        <v>0</v>
      </c>
      <c r="E15" s="22">
        <f>'[1]ROZPIS přijmy'!G31</f>
        <v>0</v>
      </c>
      <c r="F15" s="22">
        <f>'[1]ROZPIS přijmy'!H31</f>
        <v>0</v>
      </c>
      <c r="G15" s="22">
        <f>'[1]ROZPIS přijmy'!I31</f>
        <v>0</v>
      </c>
      <c r="H15" s="22">
        <f>'[1]ROZPIS přijmy'!J27</f>
        <v>0</v>
      </c>
      <c r="I15" s="22">
        <f>'[1]ROZPIS přijmy'!K27</f>
        <v>0</v>
      </c>
      <c r="J15" s="22">
        <f>'[1]ROZPIS přijmy'!L27</f>
        <v>0</v>
      </c>
      <c r="K15" s="22">
        <f>'[1]ROZPIS přijmy'!M27</f>
        <v>0</v>
      </c>
      <c r="L15" s="22">
        <f>'[1]ROZPIS přijmy'!N27</f>
        <v>0</v>
      </c>
      <c r="M15" s="23">
        <f>'[1]ROZPIS přijmy'!O27</f>
        <v>0</v>
      </c>
      <c r="N15" s="23">
        <f>'[1]ROZPIS přijmy'!P27</f>
        <v>0</v>
      </c>
      <c r="O15" s="23">
        <f>'[1]ROZPIS přijmy'!Q27</f>
        <v>0</v>
      </c>
      <c r="P15" s="23">
        <f>'[1]ROZPIS přijmy'!R27</f>
        <v>0</v>
      </c>
      <c r="Q15" s="18">
        <f t="shared" si="0"/>
        <v>0</v>
      </c>
    </row>
    <row r="16" spans="1:17" ht="18.75" customHeight="1">
      <c r="A16" s="19" t="s">
        <v>38</v>
      </c>
      <c r="B16" s="20" t="s">
        <v>39</v>
      </c>
      <c r="C16" s="28">
        <f>'[1]ROZPIS přijmy'!D33</f>
        <v>200000</v>
      </c>
      <c r="D16" s="27">
        <f>'[1]ROZPIS přijmy'!F32</f>
        <v>0</v>
      </c>
      <c r="E16" s="27">
        <f>'[1]ROZPIS přijmy'!G33</f>
        <v>0</v>
      </c>
      <c r="F16" s="27">
        <f>'[1]ROZPIS přijmy'!H33</f>
        <v>0</v>
      </c>
      <c r="G16" s="27">
        <f>'[1]ROZPIS přijmy'!I33</f>
        <v>0</v>
      </c>
      <c r="H16" s="27">
        <f>'[1]ROZPIS přijmy'!J33</f>
        <v>0</v>
      </c>
      <c r="I16" s="26">
        <f>'[1]ROZPIS přijmy'!K33</f>
        <v>0</v>
      </c>
      <c r="J16" s="26">
        <f>'[1]ROZPIS přijmy'!L33</f>
        <v>0</v>
      </c>
      <c r="K16" s="27">
        <f>'[1]ROZPIS přijmy'!M33</f>
        <v>0</v>
      </c>
      <c r="L16" s="24">
        <f>'[1]ROZPIS přijmy'!N33</f>
        <v>0</v>
      </c>
      <c r="M16" s="25">
        <f>'[1]ROZPIS přijmy'!O33</f>
        <v>0</v>
      </c>
      <c r="N16" s="25">
        <f>'[1]ROZPIS přijmy'!P33</f>
        <v>0</v>
      </c>
      <c r="O16" s="25">
        <f>'[1]ROZPIS přijmy'!Q33</f>
        <v>0</v>
      </c>
      <c r="P16" s="25">
        <f>'[1]ROZPIS přijmy'!R33</f>
        <v>0</v>
      </c>
      <c r="Q16" s="18">
        <f t="shared" si="0"/>
        <v>200000</v>
      </c>
    </row>
    <row r="17" spans="1:17" ht="18.75" customHeight="1">
      <c r="A17" s="29">
        <v>2219</v>
      </c>
      <c r="B17" s="30" t="s">
        <v>40</v>
      </c>
      <c r="C17" s="28">
        <f>'[1]ROZPIS přijmy'!D35</f>
        <v>400000</v>
      </c>
      <c r="D17" s="27">
        <f>'[1]ROZPIS přijmy'!F34</f>
        <v>0</v>
      </c>
      <c r="E17" s="27">
        <f>'[1]ROZPIS přijmy'!G35</f>
        <v>0</v>
      </c>
      <c r="F17" s="27">
        <f>'[1]ROZPIS přijmy'!H35</f>
        <v>0</v>
      </c>
      <c r="G17" s="27">
        <f>'[1]ROZPIS přijmy'!I34</f>
        <v>0</v>
      </c>
      <c r="H17" s="27">
        <f>'[1]ROZPIS přijmy'!J35</f>
        <v>0</v>
      </c>
      <c r="I17" s="26">
        <f>'[1]ROZPIS přijmy'!K35</f>
        <v>0</v>
      </c>
      <c r="J17" s="26">
        <f>'[1]ROZPIS přijmy'!L35</f>
        <v>0</v>
      </c>
      <c r="K17" s="27">
        <f>'[1]ROZPIS přijmy'!M35</f>
        <v>0</v>
      </c>
      <c r="L17" s="24">
        <f>'[1]ROZPIS přijmy'!N35</f>
        <v>0</v>
      </c>
      <c r="M17" s="25">
        <f>'[1]ROZPIS přijmy'!O35</f>
        <v>0</v>
      </c>
      <c r="N17" s="25">
        <f>'[1]ROZPIS přijmy'!P35</f>
        <v>0</v>
      </c>
      <c r="O17" s="25">
        <f>'[1]ROZPIS přijmy'!Q35</f>
        <v>0</v>
      </c>
      <c r="P17" s="25">
        <f>'[1]ROZPIS přijmy'!R35</f>
        <v>0</v>
      </c>
      <c r="Q17" s="18">
        <f t="shared" si="0"/>
        <v>400000</v>
      </c>
    </row>
    <row r="18" spans="1:17" ht="18.75" customHeight="1">
      <c r="A18" s="19" t="s">
        <v>41</v>
      </c>
      <c r="B18" s="20" t="s">
        <v>42</v>
      </c>
      <c r="C18" s="28">
        <f>'[1]ROZPIS přijmy'!E37</f>
        <v>1500000</v>
      </c>
      <c r="D18" s="27">
        <f>'[1]ROZPIS přijmy'!F37</f>
        <v>0</v>
      </c>
      <c r="E18" s="27">
        <f>'[1]ROZPIS přijmy'!G37</f>
        <v>0</v>
      </c>
      <c r="F18" s="27">
        <f>'[1]ROZPIS přijmy'!H37</f>
        <v>0</v>
      </c>
      <c r="G18" s="27">
        <f>'[1]ROZPIS přijmy'!I37</f>
        <v>0</v>
      </c>
      <c r="H18" s="27">
        <f>'[1]ROZPIS přijmy'!J37</f>
        <v>0</v>
      </c>
      <c r="I18" s="26">
        <f>'[1]ROZPIS přijmy'!K37</f>
        <v>0</v>
      </c>
      <c r="J18" s="26">
        <f>'[1]ROZPIS přijmy'!L37</f>
        <v>0</v>
      </c>
      <c r="K18" s="27">
        <f>'[1]ROZPIS přijmy'!M37</f>
        <v>0</v>
      </c>
      <c r="L18" s="24">
        <f>'[1]ROZPIS přijmy'!N37</f>
        <v>0</v>
      </c>
      <c r="M18" s="25">
        <f>'[1]ROZPIS přijmy'!O37</f>
        <v>0</v>
      </c>
      <c r="N18" s="25">
        <f>'[1]ROZPIS přijmy'!P37</f>
        <v>0</v>
      </c>
      <c r="O18" s="25">
        <f>'[1]ROZPIS přijmy'!Q37</f>
        <v>0</v>
      </c>
      <c r="P18" s="25">
        <f>'[1]ROZPIS přijmy'!R37</f>
        <v>0</v>
      </c>
      <c r="Q18" s="18">
        <f t="shared" si="0"/>
        <v>1500000</v>
      </c>
    </row>
    <row r="19" spans="1:17" ht="18.75" customHeight="1">
      <c r="A19" s="19">
        <v>3316</v>
      </c>
      <c r="B19" s="20" t="s">
        <v>43</v>
      </c>
      <c r="C19" s="28">
        <f>'[1]ROZPIS přijmy'!E40</f>
        <v>10000</v>
      </c>
      <c r="D19" s="27">
        <f>'[1]ROZPIS přijmy'!F40</f>
        <v>0</v>
      </c>
      <c r="E19" s="27">
        <f>'[1]ROZPIS přijmy'!G40</f>
        <v>0</v>
      </c>
      <c r="F19" s="27">
        <f>'[1]ROZPIS přijmy'!H40</f>
        <v>0</v>
      </c>
      <c r="G19" s="27">
        <f>'[1]ROZPIS přijmy'!I40</f>
        <v>0</v>
      </c>
      <c r="H19" s="27">
        <f>'[1]ROZPIS přijmy'!J40</f>
        <v>0</v>
      </c>
      <c r="I19" s="26">
        <f>'[1]ROZPIS přijmy'!K40</f>
        <v>0</v>
      </c>
      <c r="J19" s="26">
        <f>'[1]ROZPIS přijmy'!L40</f>
        <v>0</v>
      </c>
      <c r="K19" s="27">
        <f>'[1]ROZPIS přijmy'!M40</f>
        <v>0</v>
      </c>
      <c r="L19" s="24">
        <f>'[1]ROZPIS přijmy'!N40</f>
        <v>0</v>
      </c>
      <c r="M19" s="25">
        <f>'[1]ROZPIS přijmy'!O40</f>
        <v>0</v>
      </c>
      <c r="N19" s="25">
        <f>'[1]ROZPIS přijmy'!P40</f>
        <v>0</v>
      </c>
      <c r="O19" s="25">
        <f>'[1]ROZPIS přijmy'!Q40</f>
        <v>0</v>
      </c>
      <c r="P19" s="25">
        <f>'[1]ROZPIS přijmy'!R40</f>
        <v>0</v>
      </c>
      <c r="Q19" s="18">
        <f t="shared" si="0"/>
        <v>10000</v>
      </c>
    </row>
    <row r="20" spans="1:17" ht="18.75" customHeight="1">
      <c r="A20" s="19">
        <v>3412</v>
      </c>
      <c r="B20" s="20" t="s">
        <v>44</v>
      </c>
      <c r="C20" s="28">
        <f>'[1]ROZPIS přijmy'!E42</f>
        <v>65000</v>
      </c>
      <c r="D20" s="27">
        <f>'[1]ROZPIS přijmy'!F42</f>
        <v>0</v>
      </c>
      <c r="E20" s="27">
        <f>'[1]ROZPIS přijmy'!G42</f>
        <v>0</v>
      </c>
      <c r="F20" s="27">
        <f>'[1]ROZPIS přijmy'!H42</f>
        <v>0</v>
      </c>
      <c r="G20" s="27">
        <f>'[1]ROZPIS přijmy'!I42</f>
        <v>0</v>
      </c>
      <c r="H20" s="27">
        <f>'[1]ROZPIS přijmy'!J42</f>
        <v>0</v>
      </c>
      <c r="I20" s="26">
        <f>'[1]ROZPIS přijmy'!K42</f>
        <v>0</v>
      </c>
      <c r="J20" s="26">
        <f>'[1]ROZPIS přijmy'!L42</f>
        <v>0</v>
      </c>
      <c r="K20" s="27">
        <f>'[1]ROZPIS přijmy'!M42</f>
        <v>0</v>
      </c>
      <c r="L20" s="24">
        <f>'[1]ROZPIS přijmy'!N42</f>
        <v>0</v>
      </c>
      <c r="M20" s="25">
        <f>'[1]ROZPIS přijmy'!O42</f>
        <v>0</v>
      </c>
      <c r="N20" s="25">
        <f>'[1]ROZPIS přijmy'!P42</f>
        <v>0</v>
      </c>
      <c r="O20" s="25">
        <f>'[1]ROZPIS přijmy'!Q42</f>
        <v>0</v>
      </c>
      <c r="P20" s="25">
        <f>'[1]ROZPIS přijmy'!R42</f>
        <v>0</v>
      </c>
      <c r="Q20" s="18">
        <f t="shared" si="0"/>
        <v>65000</v>
      </c>
    </row>
    <row r="21" spans="1:17" ht="18.75" customHeight="1">
      <c r="A21" s="19">
        <v>3421</v>
      </c>
      <c r="B21" s="20" t="s">
        <v>45</v>
      </c>
      <c r="C21" s="28">
        <f>'[1]ROZPIS přijmy'!E45</f>
        <v>0</v>
      </c>
      <c r="D21" s="27">
        <f>'[1]ROZPIS přijmy'!F45</f>
        <v>0</v>
      </c>
      <c r="E21" s="27">
        <f>'[1]ROZPIS přijmy'!G45</f>
        <v>0</v>
      </c>
      <c r="F21" s="27">
        <f>'[1]ROZPIS přijmy'!H45</f>
        <v>0</v>
      </c>
      <c r="G21" s="27">
        <f>'[1]ROZPIS přijmy'!I45</f>
        <v>0</v>
      </c>
      <c r="H21" s="27">
        <f>'[1]ROZPIS přijmy'!J45</f>
        <v>0</v>
      </c>
      <c r="I21" s="27">
        <f>'[1]ROZPIS přijmy'!K45</f>
        <v>0</v>
      </c>
      <c r="J21" s="27">
        <f>'[1]ROZPIS přijmy'!L45</f>
        <v>0</v>
      </c>
      <c r="K21" s="27">
        <f>'[1]ROZPIS přijmy'!M45</f>
        <v>0</v>
      </c>
      <c r="L21" s="27">
        <f>'[1]ROZPIS přijmy'!N45</f>
        <v>0</v>
      </c>
      <c r="M21" s="26">
        <f>'[1]ROZPIS přijmy'!O45</f>
        <v>0</v>
      </c>
      <c r="N21" s="26">
        <f>'[1]ROZPIS přijmy'!P45</f>
        <v>0</v>
      </c>
      <c r="O21" s="26">
        <f>'[1]ROZPIS přijmy'!Q45</f>
        <v>0</v>
      </c>
      <c r="P21" s="26">
        <f>'[1]ROZPIS přijmy'!R45</f>
        <v>0</v>
      </c>
      <c r="Q21" s="18">
        <f t="shared" si="0"/>
        <v>0</v>
      </c>
    </row>
    <row r="22" spans="1:17" ht="18.75" customHeight="1">
      <c r="A22" s="19">
        <v>3429</v>
      </c>
      <c r="B22" s="20" t="s">
        <v>46</v>
      </c>
      <c r="C22" s="28">
        <f>'[1]ROZPIS přijmy'!E47</f>
        <v>0</v>
      </c>
      <c r="D22" s="27">
        <f>'[1]ROZPIS přijmy'!F47</f>
        <v>0</v>
      </c>
      <c r="E22" s="27">
        <f>'[1]ROZPIS přijmy'!G47</f>
        <v>0</v>
      </c>
      <c r="F22" s="27">
        <f>'[1]ROZPIS přijmy'!H47</f>
        <v>0</v>
      </c>
      <c r="G22" s="27">
        <f>'[1]ROZPIS přijmy'!I47</f>
        <v>0</v>
      </c>
      <c r="H22" s="27">
        <f>'[1]ROZPIS přijmy'!J47</f>
        <v>0</v>
      </c>
      <c r="I22" s="27">
        <f>'[1]ROZPIS přijmy'!K47</f>
        <v>0</v>
      </c>
      <c r="J22" s="27">
        <f>'[1]ROZPIS přijmy'!L47</f>
        <v>0</v>
      </c>
      <c r="K22" s="27">
        <f>'[1]ROZPIS přijmy'!M47</f>
        <v>0</v>
      </c>
      <c r="L22" s="24">
        <f>'[1]ROZPIS přijmy'!N47</f>
        <v>0</v>
      </c>
      <c r="M22" s="25">
        <f>'[1]ROZPIS přijmy'!O47</f>
        <v>0</v>
      </c>
      <c r="N22" s="25">
        <f>'[1]ROZPIS přijmy'!P47</f>
        <v>0</v>
      </c>
      <c r="O22" s="25">
        <f>'[1]ROZPIS přijmy'!Q47</f>
        <v>0</v>
      </c>
      <c r="P22" s="25">
        <f>'[1]ROZPIS přijmy'!R47</f>
        <v>0</v>
      </c>
      <c r="Q22" s="18">
        <f t="shared" si="0"/>
        <v>0</v>
      </c>
    </row>
    <row r="23" spans="1:17" ht="18.75" customHeight="1">
      <c r="A23" s="19" t="s">
        <v>47</v>
      </c>
      <c r="B23" s="20" t="s">
        <v>48</v>
      </c>
      <c r="C23" s="28">
        <f>'[1]ROZPIS přijmy'!E49</f>
        <v>0</v>
      </c>
      <c r="D23" s="27">
        <f>'[1]ROZPIS přijmy'!F49</f>
        <v>0</v>
      </c>
      <c r="E23" s="27">
        <f>'[1]ROZPIS přijmy'!G49</f>
        <v>0</v>
      </c>
      <c r="F23" s="27">
        <f>'[1]ROZPIS přijmy'!H49</f>
        <v>0</v>
      </c>
      <c r="G23" s="27">
        <f>'[1]ROZPIS přijmy'!I49</f>
        <v>0</v>
      </c>
      <c r="H23" s="27">
        <f>'[1]ROZPIS přijmy'!J49</f>
        <v>0</v>
      </c>
      <c r="I23" s="26">
        <f>'[1]ROZPIS přijmy'!K49</f>
        <v>0</v>
      </c>
      <c r="J23" s="26">
        <f>'[1]ROZPIS přijmy'!L49</f>
        <v>0</v>
      </c>
      <c r="K23" s="27">
        <f>'[1]ROZPIS přijmy'!M49</f>
        <v>0</v>
      </c>
      <c r="L23" s="24">
        <f>'[1]ROZPIS přijmy'!N49</f>
        <v>0</v>
      </c>
      <c r="M23" s="25">
        <f>'[1]ROZPIS přijmy'!O49</f>
        <v>0</v>
      </c>
      <c r="N23" s="25">
        <f>'[1]ROZPIS přijmy'!P49</f>
        <v>0</v>
      </c>
      <c r="O23" s="25">
        <f>'[1]ROZPIS přijmy'!Q49</f>
        <v>0</v>
      </c>
      <c r="P23" s="25">
        <f>'[1]ROZPIS přijmy'!R49</f>
        <v>0</v>
      </c>
      <c r="Q23" s="18">
        <f t="shared" si="0"/>
        <v>0</v>
      </c>
    </row>
    <row r="24" spans="1:17" ht="18.75" customHeight="1">
      <c r="A24" s="19">
        <v>3631</v>
      </c>
      <c r="B24" s="20" t="s">
        <v>49</v>
      </c>
      <c r="C24" s="28">
        <f>'[1]ROZPIS přijmy'!E52</f>
        <v>3000</v>
      </c>
      <c r="D24" s="27">
        <f>'[1]ROZPIS přijmy'!F52</f>
        <v>0</v>
      </c>
      <c r="E24" s="27">
        <f>'[1]ROZPIS přijmy'!G52</f>
        <v>0</v>
      </c>
      <c r="F24" s="27">
        <f>'[1]ROZPIS přijmy'!H52</f>
        <v>0</v>
      </c>
      <c r="G24" s="27">
        <f>'[1]ROZPIS přijmy'!I52</f>
        <v>0</v>
      </c>
      <c r="H24" s="27">
        <f>'[1]ROZPIS přijmy'!J52</f>
        <v>0</v>
      </c>
      <c r="I24" s="27">
        <f>'[1]ROZPIS přijmy'!K52</f>
        <v>0</v>
      </c>
      <c r="J24" s="27">
        <f>'[1]ROZPIS přijmy'!L52</f>
        <v>0</v>
      </c>
      <c r="K24" s="27">
        <f>'[1]ROZPIS přijmy'!M52</f>
        <v>0</v>
      </c>
      <c r="L24" s="24">
        <f>'[1]ROZPIS přijmy'!N52</f>
        <v>0</v>
      </c>
      <c r="M24" s="25">
        <f>'[1]ROZPIS přijmy'!O52</f>
        <v>0</v>
      </c>
      <c r="N24" s="25">
        <f>'[1]ROZPIS přijmy'!P52</f>
        <v>0</v>
      </c>
      <c r="O24" s="25">
        <f>'[1]ROZPIS přijmy'!Q52</f>
        <v>0</v>
      </c>
      <c r="P24" s="25">
        <f>'[1]ROZPIS přijmy'!R52</f>
        <v>0</v>
      </c>
      <c r="Q24" s="18">
        <f t="shared" si="0"/>
        <v>3000</v>
      </c>
    </row>
    <row r="25" spans="1:17" ht="18.75" customHeight="1">
      <c r="A25" s="19" t="s">
        <v>50</v>
      </c>
      <c r="B25" s="20" t="s">
        <v>51</v>
      </c>
      <c r="C25" s="28">
        <f>'[1]ROZPIS přijmy'!E54</f>
        <v>30000</v>
      </c>
      <c r="D25" s="27">
        <f>'[1]ROZPIS přijmy'!F54</f>
        <v>0</v>
      </c>
      <c r="E25" s="27">
        <f>'[1]ROZPIS přijmy'!G54</f>
        <v>0</v>
      </c>
      <c r="F25" s="27">
        <f>'[1]ROZPIS přijmy'!H54</f>
        <v>0</v>
      </c>
      <c r="G25" s="27">
        <f>'[1]ROZPIS přijmy'!I54</f>
        <v>0</v>
      </c>
      <c r="H25" s="27">
        <f>'[1]ROZPIS přijmy'!J54</f>
        <v>0</v>
      </c>
      <c r="I25" s="26">
        <f>'[1]ROZPIS přijmy'!K54</f>
        <v>0</v>
      </c>
      <c r="J25" s="26">
        <f>'[1]ROZPIS přijmy'!L54</f>
        <v>0</v>
      </c>
      <c r="K25" s="27">
        <f>'[1]ROZPIS přijmy'!M54</f>
        <v>0</v>
      </c>
      <c r="L25" s="24">
        <f>'[1]ROZPIS přijmy'!N54</f>
        <v>0</v>
      </c>
      <c r="M25" s="25">
        <f>'[1]ROZPIS přijmy'!O54</f>
        <v>0</v>
      </c>
      <c r="N25" s="25">
        <f>'[1]ROZPIS přijmy'!P54</f>
        <v>0</v>
      </c>
      <c r="O25" s="25">
        <f>'[1]ROZPIS přijmy'!Q54</f>
        <v>0</v>
      </c>
      <c r="P25" s="25">
        <f>'[1]ROZPIS přijmy'!R54</f>
        <v>0</v>
      </c>
      <c r="Q25" s="18">
        <f t="shared" si="0"/>
        <v>30000</v>
      </c>
    </row>
    <row r="26" spans="1:17" ht="18.75" customHeight="1">
      <c r="A26" s="19" t="s">
        <v>52</v>
      </c>
      <c r="B26" s="20" t="s">
        <v>53</v>
      </c>
      <c r="C26" s="28">
        <f>'[1]ROZPIS přijmy'!E56</f>
        <v>1625000</v>
      </c>
      <c r="D26" s="27">
        <f>'[1]ROZPIS přijmy'!F56</f>
        <v>0</v>
      </c>
      <c r="E26" s="27">
        <f>'[1]ROZPIS přijmy'!G56</f>
        <v>0</v>
      </c>
      <c r="F26" s="27">
        <f>'[1]ROZPIS přijmy'!H56</f>
        <v>0</v>
      </c>
      <c r="G26" s="27">
        <f>'[1]ROZPIS přijmy'!I56</f>
        <v>0</v>
      </c>
      <c r="H26" s="27">
        <f>'[1]ROZPIS přijmy'!J56</f>
        <v>0</v>
      </c>
      <c r="I26" s="26">
        <f>'[1]ROZPIS přijmy'!K56</f>
        <v>0</v>
      </c>
      <c r="J26" s="26">
        <f>'[1]ROZPIS přijmy'!L56</f>
        <v>0</v>
      </c>
      <c r="K26" s="27">
        <f>'[1]ROZPIS přijmy'!M56</f>
        <v>0</v>
      </c>
      <c r="L26" s="24">
        <f>'[1]ROZPIS přijmy'!N56</f>
        <v>0</v>
      </c>
      <c r="M26" s="25">
        <f>'[1]ROZPIS přijmy'!O56</f>
        <v>0</v>
      </c>
      <c r="N26" s="25">
        <f>'[1]ROZPIS přijmy'!P56</f>
        <v>0</v>
      </c>
      <c r="O26" s="25">
        <f>'[1]ROZPIS přijmy'!Q56</f>
        <v>0</v>
      </c>
      <c r="P26" s="25">
        <f>'[1]ROZPIS přijmy'!R56</f>
        <v>0</v>
      </c>
      <c r="Q26" s="18">
        <f t="shared" si="0"/>
        <v>1625000</v>
      </c>
    </row>
    <row r="27" spans="1:17" ht="18.75" customHeight="1">
      <c r="A27" s="19" t="s">
        <v>54</v>
      </c>
      <c r="B27" s="20" t="s">
        <v>55</v>
      </c>
      <c r="C27" s="28">
        <f>'[1]ROZPIS přijmy'!E62</f>
        <v>180000</v>
      </c>
      <c r="D27" s="27">
        <f>'[1]ROZPIS přijmy'!F62</f>
        <v>0</v>
      </c>
      <c r="E27" s="27">
        <f>'[1]ROZPIS přijmy'!G62</f>
        <v>0</v>
      </c>
      <c r="F27" s="27">
        <f>'[1]ROZPIS přijmy'!H62</f>
        <v>0</v>
      </c>
      <c r="G27" s="27">
        <f>'[1]ROZPIS přijmy'!I62</f>
        <v>0</v>
      </c>
      <c r="H27" s="27">
        <f>'[1]ROZPIS přijmy'!J62</f>
        <v>0</v>
      </c>
      <c r="I27" s="26">
        <f>'[1]ROZPIS přijmy'!K62</f>
        <v>0</v>
      </c>
      <c r="J27" s="26">
        <f>'[1]ROZPIS přijmy'!L62</f>
        <v>0</v>
      </c>
      <c r="K27" s="27">
        <f>'[1]ROZPIS přijmy'!M62</f>
        <v>0</v>
      </c>
      <c r="L27" s="24">
        <f>'[1]ROZPIS přijmy'!N62</f>
        <v>0</v>
      </c>
      <c r="M27" s="25">
        <f>'[1]ROZPIS přijmy'!O62</f>
        <v>0</v>
      </c>
      <c r="N27" s="25">
        <f>'[1]ROZPIS přijmy'!P62</f>
        <v>0</v>
      </c>
      <c r="O27" s="25">
        <f>'[1]ROZPIS přijmy'!Q62</f>
        <v>0</v>
      </c>
      <c r="P27" s="25">
        <f>'[1]ROZPIS přijmy'!R62</f>
        <v>0</v>
      </c>
      <c r="Q27" s="18">
        <f t="shared" si="0"/>
        <v>180000</v>
      </c>
    </row>
    <row r="28" spans="1:17" ht="18.75" customHeight="1">
      <c r="A28" s="19" t="s">
        <v>56</v>
      </c>
      <c r="B28" s="20" t="s">
        <v>57</v>
      </c>
      <c r="C28" s="28">
        <f>'[1]ROZPIS přijmy'!E65</f>
        <v>240000</v>
      </c>
      <c r="D28" s="27">
        <f>'[1]ROZPIS přijmy'!F65</f>
        <v>0</v>
      </c>
      <c r="E28" s="27">
        <f>'[1]ROZPIS přijmy'!G65</f>
        <v>0</v>
      </c>
      <c r="F28" s="27">
        <f>'[1]ROZPIS přijmy'!H65</f>
        <v>0</v>
      </c>
      <c r="G28" s="27">
        <f>'[1]ROZPIS přijmy'!I65</f>
        <v>0</v>
      </c>
      <c r="H28" s="27">
        <f>'[1]ROZPIS přijmy'!J65</f>
        <v>0</v>
      </c>
      <c r="I28" s="26">
        <f>'[1]ROZPIS přijmy'!K65</f>
        <v>0</v>
      </c>
      <c r="J28" s="26">
        <f>'[1]ROZPIS přijmy'!L65</f>
        <v>0</v>
      </c>
      <c r="K28" s="27">
        <f>'[1]ROZPIS přijmy'!M65</f>
        <v>0</v>
      </c>
      <c r="L28" s="24">
        <f>'[1]ROZPIS přijmy'!N65</f>
        <v>0</v>
      </c>
      <c r="M28" s="25">
        <f>'[1]ROZPIS přijmy'!O65</f>
        <v>0</v>
      </c>
      <c r="N28" s="25">
        <f>'[1]ROZPIS přijmy'!P65</f>
        <v>0</v>
      </c>
      <c r="O28" s="25">
        <f>'[1]ROZPIS přijmy'!Q65</f>
        <v>0</v>
      </c>
      <c r="P28" s="25">
        <f>'[1]ROZPIS přijmy'!R65</f>
        <v>0</v>
      </c>
      <c r="Q28" s="18">
        <f t="shared" si="0"/>
        <v>240000</v>
      </c>
    </row>
    <row r="29" spans="1:17" ht="18.75" customHeight="1">
      <c r="A29" s="19">
        <v>3745</v>
      </c>
      <c r="B29" s="20" t="s">
        <v>58</v>
      </c>
      <c r="C29" s="28">
        <f>'[1]ROZPIS přijmy'!E69</f>
        <v>0</v>
      </c>
      <c r="D29" s="31">
        <f>'[1]ROZPIS přijmy'!F69</f>
        <v>0</v>
      </c>
      <c r="E29" s="31">
        <f>'[1]ROZPIS přijmy'!G69</f>
        <v>0</v>
      </c>
      <c r="F29" s="31">
        <f>'[1]ROZPIS přijmy'!H69</f>
        <v>0</v>
      </c>
      <c r="G29" s="31">
        <f>'[1]ROZPIS přijmy'!I69</f>
        <v>0</v>
      </c>
      <c r="H29" s="31">
        <f>'[1]ROZPIS přijmy'!J69</f>
        <v>0</v>
      </c>
      <c r="I29" s="31">
        <f>'[1]ROZPIS přijmy'!K69</f>
        <v>0</v>
      </c>
      <c r="J29" s="32">
        <f>'[1]ROZPIS přijmy'!L69</f>
        <v>0</v>
      </c>
      <c r="K29" s="31">
        <f>'[1]ROZPIS přijmy'!M69</f>
        <v>0</v>
      </c>
      <c r="L29" s="24">
        <f>'[1]ROZPIS přijmy'!N69</f>
        <v>0</v>
      </c>
      <c r="M29" s="25">
        <f>'[1]ROZPIS přijmy'!O69</f>
        <v>0</v>
      </c>
      <c r="N29" s="25">
        <f>'[1]ROZPIS přijmy'!P69</f>
        <v>0</v>
      </c>
      <c r="O29" s="25">
        <f>'[1]ROZPIS přijmy'!Q69</f>
        <v>0</v>
      </c>
      <c r="P29" s="25">
        <f>'[1]ROZPIS přijmy'!R69</f>
        <v>0</v>
      </c>
      <c r="Q29" s="18">
        <f t="shared" si="0"/>
        <v>0</v>
      </c>
    </row>
    <row r="30" spans="1:17" ht="18.75" customHeight="1">
      <c r="A30" s="19">
        <v>3900</v>
      </c>
      <c r="B30" s="20" t="s">
        <v>59</v>
      </c>
      <c r="C30" s="28">
        <f>'[1]ROZPIS přijmy'!E71</f>
        <v>30000</v>
      </c>
      <c r="D30" s="31">
        <f>'[1]ROZPIS přijmy'!F71</f>
        <v>0</v>
      </c>
      <c r="E30" s="31">
        <f>'[1]ROZPIS přijmy'!G71</f>
        <v>0</v>
      </c>
      <c r="F30" s="31">
        <f>'[1]ROZPIS přijmy'!H71</f>
        <v>0</v>
      </c>
      <c r="G30" s="31">
        <f>'[1]ROZPIS přijmy'!I71</f>
        <v>0</v>
      </c>
      <c r="H30" s="31">
        <f>'[1]ROZPIS přijmy'!J71</f>
        <v>0</v>
      </c>
      <c r="I30" s="32">
        <f>'[1]ROZPIS přijmy'!K71</f>
        <v>0</v>
      </c>
      <c r="J30" s="32">
        <f>'[1]ROZPIS přijmy'!L71</f>
        <v>0</v>
      </c>
      <c r="K30" s="31">
        <f>'[1]ROZPIS přijmy'!M71</f>
        <v>0</v>
      </c>
      <c r="L30" s="24">
        <f>'[1]ROZPIS přijmy'!N71</f>
        <v>0</v>
      </c>
      <c r="M30" s="25">
        <f>'[1]ROZPIS přijmy'!O71</f>
        <v>0</v>
      </c>
      <c r="N30" s="25">
        <f>'[1]ROZPIS přijmy'!P71</f>
        <v>0</v>
      </c>
      <c r="O30" s="25">
        <f>'[1]ROZPIS přijmy'!Q71</f>
        <v>0</v>
      </c>
      <c r="P30" s="25">
        <f>'[1]ROZPIS přijmy'!R71</f>
        <v>0</v>
      </c>
      <c r="Q30" s="18">
        <f t="shared" si="0"/>
        <v>30000</v>
      </c>
    </row>
    <row r="31" spans="1:17" ht="18.75" customHeight="1">
      <c r="A31" s="19">
        <v>5272</v>
      </c>
      <c r="B31" s="20" t="s">
        <v>60</v>
      </c>
      <c r="C31" s="33">
        <f>'[1]ROZPIS přijmy'!E73</f>
        <v>0</v>
      </c>
      <c r="D31" s="34">
        <f>'[1]ROZPIS přijmy'!F73</f>
        <v>0</v>
      </c>
      <c r="E31" s="34">
        <f>'[1]ROZPIS přijmy'!G73</f>
        <v>0</v>
      </c>
      <c r="F31" s="34">
        <f>'[1]ROZPIS přijmy'!H73</f>
        <v>0</v>
      </c>
      <c r="G31" s="34">
        <f>'[1]ROZPIS přijmy'!I73</f>
        <v>0</v>
      </c>
      <c r="H31" s="34">
        <f>'[1]ROZPIS přijmy'!J73</f>
        <v>0</v>
      </c>
      <c r="I31" s="34">
        <f>'[1]ROZPIS přijmy'!K73</f>
        <v>0</v>
      </c>
      <c r="J31" s="34">
        <f>'[1]ROZPIS přijmy'!L73</f>
        <v>0</v>
      </c>
      <c r="K31" s="35">
        <f>'[1]ROZPIS přijmy'!M73</f>
        <v>0</v>
      </c>
      <c r="L31" s="36">
        <f>'[1]ROZPIS přijmy'!N73</f>
        <v>0</v>
      </c>
      <c r="M31" s="37">
        <f>'[1]ROZPIS přijmy'!O73</f>
        <v>0</v>
      </c>
      <c r="N31" s="37">
        <f>'[1]ROZPIS přijmy'!P73</f>
        <v>0</v>
      </c>
      <c r="O31" s="37">
        <f>'[1]ROZPIS přijmy'!Q73</f>
        <v>0</v>
      </c>
      <c r="P31" s="37">
        <f>'[1]ROZPIS přijmy'!R73</f>
        <v>0</v>
      </c>
      <c r="Q31" s="18">
        <f t="shared" si="0"/>
        <v>0</v>
      </c>
    </row>
    <row r="32" spans="1:17" ht="18.75" customHeight="1">
      <c r="A32" s="19">
        <v>5512</v>
      </c>
      <c r="B32" s="20" t="s">
        <v>61</v>
      </c>
      <c r="C32" s="21">
        <f>'[1]ROZPIS přijmy'!E75</f>
        <v>0</v>
      </c>
      <c r="D32" s="38">
        <f>'[1]ROZPIS přijmy'!F75</f>
        <v>0</v>
      </c>
      <c r="E32" s="38">
        <f>'[1]ROZPIS přijmy'!G75</f>
        <v>0</v>
      </c>
      <c r="F32" s="38">
        <f>'[1]ROZPIS přijmy'!H75</f>
        <v>0</v>
      </c>
      <c r="G32" s="38">
        <f>'[1]ROZPIS přijmy'!I75</f>
        <v>0</v>
      </c>
      <c r="H32" s="38">
        <f>'[1]ROZPIS přijmy'!J75</f>
        <v>0</v>
      </c>
      <c r="I32" s="39">
        <f>'[1]ROZPIS přijmy'!K75</f>
        <v>0</v>
      </c>
      <c r="J32" s="32">
        <f>'[1]ROZPIS přijmy'!L75</f>
        <v>0</v>
      </c>
      <c r="K32" s="31">
        <f>'[1]ROZPIS přijmy'!M75</f>
        <v>0</v>
      </c>
      <c r="L32" s="24">
        <f>'[1]ROZPIS přijmy'!N75</f>
        <v>0</v>
      </c>
      <c r="M32" s="25">
        <f>'[1]ROZPIS přijmy'!O75</f>
        <v>0</v>
      </c>
      <c r="N32" s="25">
        <f>'[1]ROZPIS přijmy'!P75</f>
        <v>0</v>
      </c>
      <c r="O32" s="25">
        <f>'[1]ROZPIS přijmy'!Q75</f>
        <v>0</v>
      </c>
      <c r="P32" s="25">
        <f>'[1]ROZPIS přijmy'!R75</f>
        <v>0</v>
      </c>
      <c r="Q32" s="18">
        <f t="shared" si="0"/>
        <v>0</v>
      </c>
    </row>
    <row r="33" spans="1:17" ht="18.75" customHeight="1">
      <c r="A33" s="40">
        <v>6171</v>
      </c>
      <c r="B33" s="20" t="s">
        <v>62</v>
      </c>
      <c r="C33" s="21">
        <f>'[1]ROZPIS přijmy'!E77</f>
        <v>8000</v>
      </c>
      <c r="D33" s="38">
        <f>'[1]ROZPIS přijmy'!F78</f>
        <v>0</v>
      </c>
      <c r="E33" s="38">
        <f>'[1]ROZPIS přijmy'!G78</f>
        <v>0</v>
      </c>
      <c r="F33" s="38">
        <f>'[1]ROZPIS přijmy'!H78</f>
        <v>0</v>
      </c>
      <c r="G33" s="38">
        <f>'[1]ROZPIS přijmy'!I78</f>
        <v>0</v>
      </c>
      <c r="H33" s="38">
        <f>'[1]ROZPIS přijmy'!J78</f>
        <v>0</v>
      </c>
      <c r="I33" s="38">
        <f>'[1]ROZPIS přijmy'!K78</f>
        <v>0</v>
      </c>
      <c r="J33" s="38">
        <f>'[1]ROZPIS přijmy'!L78</f>
        <v>0</v>
      </c>
      <c r="K33" s="38">
        <f>'[1]ROZPIS přijmy'!M78</f>
        <v>0</v>
      </c>
      <c r="L33" s="24">
        <f>'[1]ROZPIS přijmy'!N78</f>
        <v>0</v>
      </c>
      <c r="M33" s="25">
        <f>'[1]ROZPIS přijmy'!O78</f>
        <v>0</v>
      </c>
      <c r="N33" s="25">
        <f>'[1]ROZPIS přijmy'!P78</f>
        <v>0</v>
      </c>
      <c r="O33" s="25">
        <f>'[1]ROZPIS přijmy'!Q78</f>
        <v>0</v>
      </c>
      <c r="P33" s="25">
        <f>'[1]ROZPIS přijmy'!R78</f>
        <v>0</v>
      </c>
      <c r="Q33" s="18">
        <f t="shared" si="0"/>
        <v>8000</v>
      </c>
    </row>
    <row r="34" spans="1:17" ht="18.75" customHeight="1" thickBot="1">
      <c r="A34" s="41" t="s">
        <v>63</v>
      </c>
      <c r="B34" s="42" t="s">
        <v>64</v>
      </c>
      <c r="C34" s="28">
        <f>'[1]ROZPIS přijmy'!E79</f>
        <v>0</v>
      </c>
      <c r="D34" s="38">
        <f>'[1]ROZPIS přijmy'!F79</f>
        <v>0</v>
      </c>
      <c r="E34" s="38">
        <f>'[1]ROZPIS přijmy'!G79</f>
        <v>0</v>
      </c>
      <c r="F34" s="38">
        <f>'[1]ROZPIS přijmy'!H79</f>
        <v>0</v>
      </c>
      <c r="G34" s="38">
        <f>'[1]ROZPIS přijmy'!I79</f>
        <v>0</v>
      </c>
      <c r="H34" s="38">
        <f>'[1]ROZPIS přijmy'!J79</f>
        <v>0</v>
      </c>
      <c r="I34" s="39">
        <f>'[1]ROZPIS přijmy'!K79</f>
        <v>0</v>
      </c>
      <c r="J34" s="43">
        <f>'[1]ROZPIS přijmy'!L79</f>
        <v>0</v>
      </c>
      <c r="K34" s="38">
        <f>'[1]ROZPIS přijmy'!M79</f>
        <v>0</v>
      </c>
      <c r="L34" s="44">
        <f>'[1]ROZPIS přijmy'!N79</f>
        <v>0</v>
      </c>
      <c r="M34" s="45">
        <f>'[1]ROZPIS přijmy'!O79</f>
        <v>0</v>
      </c>
      <c r="N34" s="45">
        <f>'[1]ROZPIS přijmy'!P79</f>
        <v>0</v>
      </c>
      <c r="O34" s="45">
        <f>'[1]ROZPIS přijmy'!Q79</f>
        <v>0</v>
      </c>
      <c r="P34" s="45">
        <f>'[1]ROZPIS přijmy'!R79</f>
        <v>0</v>
      </c>
      <c r="Q34" s="18">
        <f t="shared" si="0"/>
        <v>0</v>
      </c>
    </row>
    <row r="35" spans="1:17" s="53" customFormat="1" ht="22.5" customHeight="1" thickBot="1">
      <c r="A35" s="46" t="s">
        <v>65</v>
      </c>
      <c r="B35" s="47"/>
      <c r="C35" s="48">
        <f>SUM(C3:C34)</f>
        <v>16582000</v>
      </c>
      <c r="D35" s="49">
        <f>SUM(D3:D34)</f>
        <v>0</v>
      </c>
      <c r="E35" s="49">
        <f>SUM(E3:E34)</f>
        <v>0</v>
      </c>
      <c r="F35" s="50">
        <f aca="true" t="shared" si="1" ref="F35:N35">SUM(F3:F34)</f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49">
        <f t="shared" si="1"/>
        <v>0</v>
      </c>
      <c r="L35" s="51">
        <f t="shared" si="1"/>
        <v>0</v>
      </c>
      <c r="M35" s="51">
        <f t="shared" si="1"/>
        <v>0</v>
      </c>
      <c r="N35" s="51">
        <f t="shared" si="1"/>
        <v>0</v>
      </c>
      <c r="O35" s="51">
        <f>SUM(O3:O34)</f>
        <v>0</v>
      </c>
      <c r="P35" s="51">
        <f>SUM(P3:P34)</f>
        <v>0</v>
      </c>
      <c r="Q35" s="52">
        <f>SUM(Q3:Q34)</f>
        <v>16582000</v>
      </c>
    </row>
    <row r="36" spans="1:17" ht="12.75" customHeight="1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14.25">
      <c r="A37" s="55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8.75" customHeight="1">
      <c r="A38" s="57"/>
      <c r="B38" s="57"/>
      <c r="C38" s="58"/>
      <c r="D38" s="58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s="64" customFormat="1" ht="28.5" customHeight="1">
      <c r="A39" s="59" t="s">
        <v>66</v>
      </c>
      <c r="B39" s="60"/>
      <c r="C39" s="61"/>
      <c r="D39" s="62"/>
      <c r="E39" s="63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64" customFormat="1" ht="28.5" customHeight="1">
      <c r="A40" s="59" t="s">
        <v>67</v>
      </c>
      <c r="B40" s="60"/>
      <c r="C40" s="61"/>
      <c r="D40" s="62"/>
      <c r="E40" s="63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64" customFormat="1" ht="28.5" customHeight="1">
      <c r="A41" s="59" t="s">
        <v>68</v>
      </c>
      <c r="B41" s="60"/>
      <c r="C41" s="61"/>
      <c r="D41" s="62"/>
      <c r="E41" s="6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s="64" customFormat="1" ht="28.5" customHeight="1">
      <c r="A42" s="64" t="s">
        <v>69</v>
      </c>
      <c r="C42" s="65"/>
      <c r="D42" s="65"/>
      <c r="E42" s="6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64" customFormat="1" ht="28.5" customHeight="1">
      <c r="A43" s="64" t="s">
        <v>70</v>
      </c>
      <c r="C43" s="66"/>
      <c r="D43" s="66"/>
      <c r="E43" s="6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s="64" customFormat="1" ht="28.5" customHeight="1">
      <c r="A44" s="55" t="s">
        <v>71</v>
      </c>
      <c r="C44" s="65"/>
      <c r="D44" s="65"/>
      <c r="E44" s="6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s="64" customFormat="1" ht="28.5" customHeight="1">
      <c r="A45" s="64" t="s">
        <v>72</v>
      </c>
      <c r="C45" s="65"/>
      <c r="D45" s="65"/>
      <c r="E45" s="6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ht="30" customHeight="1">
      <c r="B46" s="1" t="s">
        <v>73</v>
      </c>
    </row>
    <row r="47" ht="30" customHeight="1"/>
    <row r="48" ht="30" customHeight="1"/>
  </sheetData>
  <sheetProtection/>
  <mergeCells count="14">
    <mergeCell ref="C44:D44"/>
    <mergeCell ref="C45:D45"/>
    <mergeCell ref="A40:B40"/>
    <mergeCell ref="C40:D40"/>
    <mergeCell ref="A41:B41"/>
    <mergeCell ref="C41:D41"/>
    <mergeCell ref="C42:D42"/>
    <mergeCell ref="C43:D43"/>
    <mergeCell ref="B2:C2"/>
    <mergeCell ref="A35:B35"/>
    <mergeCell ref="A38:B38"/>
    <mergeCell ref="C38:D38"/>
    <mergeCell ref="A39:B39"/>
    <mergeCell ref="C39:D3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R15" sqref="R15"/>
    </sheetView>
  </sheetViews>
  <sheetFormatPr defaultColWidth="9.00390625" defaultRowHeight="14.25"/>
  <cols>
    <col min="1" max="1" width="8.125" style="133" customWidth="1"/>
    <col min="2" max="2" width="45.75390625" style="1" customWidth="1"/>
    <col min="3" max="3" width="13.75390625" style="2" bestFit="1" customWidth="1"/>
    <col min="4" max="17" width="0.37109375" style="2" customWidth="1"/>
    <col min="18" max="16384" width="9.00390625" style="1" customWidth="1"/>
  </cols>
  <sheetData>
    <row r="1" spans="1:17" s="73" customFormat="1" ht="31.5" customHeight="1" thickBot="1">
      <c r="A1" s="68" t="s">
        <v>74</v>
      </c>
      <c r="B1" s="69" t="s">
        <v>1</v>
      </c>
      <c r="C1" s="69"/>
      <c r="D1" s="70" t="s">
        <v>2</v>
      </c>
      <c r="E1" s="71" t="s">
        <v>3</v>
      </c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71" t="s">
        <v>9</v>
      </c>
      <c r="L1" s="71" t="s">
        <v>10</v>
      </c>
      <c r="M1" s="71" t="s">
        <v>11</v>
      </c>
      <c r="N1" s="71" t="s">
        <v>12</v>
      </c>
      <c r="O1" s="71" t="s">
        <v>13</v>
      </c>
      <c r="P1" s="71" t="s">
        <v>14</v>
      </c>
      <c r="Q1" s="72" t="s">
        <v>15</v>
      </c>
    </row>
    <row r="2" spans="1:17" ht="18.75" customHeight="1">
      <c r="A2" s="74">
        <v>1014</v>
      </c>
      <c r="B2" s="75" t="s">
        <v>75</v>
      </c>
      <c r="C2" s="76">
        <f>'[1]ROZPIS výdaje'!E2</f>
        <v>5000</v>
      </c>
      <c r="D2" s="77">
        <f>'[1]ROZPIS výdaje'!F2</f>
        <v>0</v>
      </c>
      <c r="E2" s="77">
        <f>'[1]ROZPIS výdaje'!G2</f>
        <v>0</v>
      </c>
      <c r="F2" s="77">
        <f>'[1]ROZPIS výdaje'!H2</f>
        <v>0</v>
      </c>
      <c r="G2" s="77">
        <f>'[1]ROZPIS výdaje'!I2</f>
        <v>0</v>
      </c>
      <c r="H2" s="77">
        <f>'[1]ROZPIS výdaje'!J2</f>
        <v>0</v>
      </c>
      <c r="I2" s="77">
        <f>'[1]ROZPIS výdaje'!K2</f>
        <v>0</v>
      </c>
      <c r="J2" s="77">
        <f>'[1]ROZPIS výdaje'!L2</f>
        <v>0</v>
      </c>
      <c r="K2" s="77">
        <f>'[1]ROZPIS výdaje'!M2</f>
        <v>0</v>
      </c>
      <c r="L2" s="77">
        <f>'[1]ROZPIS výdaje'!N2</f>
        <v>0</v>
      </c>
      <c r="M2" s="77">
        <f>'[1]ROZPIS výdaje'!O2</f>
        <v>0</v>
      </c>
      <c r="N2" s="77">
        <f>'[1]ROZPIS výdaje'!P2</f>
        <v>0</v>
      </c>
      <c r="O2" s="77">
        <f>'[1]ROZPIS výdaje'!Q2</f>
        <v>0</v>
      </c>
      <c r="P2" s="78"/>
      <c r="Q2" s="79">
        <f>SUM(C2:O2)</f>
        <v>5000</v>
      </c>
    </row>
    <row r="3" spans="1:17" ht="18.75" customHeight="1">
      <c r="A3" s="80">
        <v>1032</v>
      </c>
      <c r="B3" s="81" t="s">
        <v>39</v>
      </c>
      <c r="C3" s="82">
        <f>'[1]ROZPIS výdaje'!E4</f>
        <v>250000</v>
      </c>
      <c r="D3" s="83">
        <f>'[1]ROZPIS výdaje'!F4</f>
        <v>0</v>
      </c>
      <c r="E3" s="83">
        <f>'[1]ROZPIS výdaje'!G4</f>
        <v>0</v>
      </c>
      <c r="F3" s="83">
        <f>'[1]ROZPIS výdaje'!H4</f>
        <v>0</v>
      </c>
      <c r="G3" s="83">
        <f>'[1]ROZPIS výdaje'!I4</f>
        <v>0</v>
      </c>
      <c r="H3" s="83">
        <f>'[1]ROZPIS výdaje'!J4</f>
        <v>0</v>
      </c>
      <c r="I3" s="83">
        <f>'[1]ROZPIS výdaje'!K4</f>
        <v>0</v>
      </c>
      <c r="J3" s="83">
        <f>'[1]ROZPIS výdaje'!L4</f>
        <v>0</v>
      </c>
      <c r="K3" s="83">
        <f>'[1]ROZPIS výdaje'!M4</f>
        <v>0</v>
      </c>
      <c r="L3" s="83">
        <f>'[1]ROZPIS výdaje'!N4</f>
        <v>0</v>
      </c>
      <c r="M3" s="83">
        <f>'[1]ROZPIS výdaje'!O4</f>
        <v>0</v>
      </c>
      <c r="N3" s="83">
        <f>'[1]ROZPIS výdaje'!P4</f>
        <v>0</v>
      </c>
      <c r="O3" s="83">
        <f>'[1]ROZPIS výdaje'!Q4</f>
        <v>0</v>
      </c>
      <c r="P3" s="84"/>
      <c r="Q3" s="85">
        <f aca="true" t="shared" si="0" ref="Q3:Q50">SUM(C3:O3)</f>
        <v>250000</v>
      </c>
    </row>
    <row r="4" spans="1:17" ht="18.75" customHeight="1">
      <c r="A4" s="86">
        <v>2212</v>
      </c>
      <c r="B4" s="87" t="s">
        <v>76</v>
      </c>
      <c r="C4" s="88">
        <f>'[1]ROZPIS výdaje'!E8</f>
        <v>720000</v>
      </c>
      <c r="D4" s="89">
        <f>'[1]ROZPIS výdaje'!F8</f>
        <v>0</v>
      </c>
      <c r="E4" s="89">
        <f>'[1]ROZPIS výdaje'!G8</f>
        <v>0</v>
      </c>
      <c r="F4" s="89">
        <f>'[1]ROZPIS výdaje'!H8</f>
        <v>0</v>
      </c>
      <c r="G4" s="89">
        <f>'[1]ROZPIS výdaje'!I8</f>
        <v>0</v>
      </c>
      <c r="H4" s="89">
        <f>'[1]ROZPIS výdaje'!J8</f>
        <v>0</v>
      </c>
      <c r="I4" s="89">
        <f>'[1]ROZPIS výdaje'!K8</f>
        <v>0</v>
      </c>
      <c r="J4" s="89">
        <f>'[1]ROZPIS výdaje'!L8</f>
        <v>0</v>
      </c>
      <c r="K4" s="89">
        <f>'[1]ROZPIS výdaje'!M8</f>
        <v>0</v>
      </c>
      <c r="L4" s="89">
        <f>'[1]ROZPIS výdaje'!N8</f>
        <v>0</v>
      </c>
      <c r="M4" s="89">
        <f>'[1]ROZPIS výdaje'!O8</f>
        <v>0</v>
      </c>
      <c r="N4" s="89">
        <f>'[1]ROZPIS výdaje'!P8</f>
        <v>0</v>
      </c>
      <c r="O4" s="89">
        <f>'[1]ROZPIS výdaje'!Q8</f>
        <v>0</v>
      </c>
      <c r="P4" s="84"/>
      <c r="Q4" s="85">
        <f t="shared" si="0"/>
        <v>720000</v>
      </c>
    </row>
    <row r="5" spans="1:17" ht="18.75" customHeight="1">
      <c r="A5" s="86">
        <v>2219</v>
      </c>
      <c r="B5" s="87" t="s">
        <v>75</v>
      </c>
      <c r="C5" s="88">
        <f>'[1]ROZPIS výdaje'!E15</f>
        <v>470000</v>
      </c>
      <c r="D5" s="89">
        <f>'[1]ROZPIS výdaje'!F15</f>
        <v>0</v>
      </c>
      <c r="E5" s="89">
        <f>'[1]ROZPIS výdaje'!G15</f>
        <v>0</v>
      </c>
      <c r="F5" s="89">
        <f>'[1]ROZPIS výdaje'!H15</f>
        <v>0</v>
      </c>
      <c r="G5" s="89">
        <f>'[1]ROZPIS výdaje'!I15</f>
        <v>0</v>
      </c>
      <c r="H5" s="89">
        <f>'[1]ROZPIS výdaje'!J15</f>
        <v>0</v>
      </c>
      <c r="I5" s="89">
        <f>'[1]ROZPIS výdaje'!K15</f>
        <v>0</v>
      </c>
      <c r="J5" s="89">
        <f>'[1]ROZPIS výdaje'!L15</f>
        <v>0</v>
      </c>
      <c r="K5" s="89">
        <f>'[1]ROZPIS výdaje'!M15</f>
        <v>0</v>
      </c>
      <c r="L5" s="89">
        <f>'[1]ROZPIS výdaje'!N15</f>
        <v>0</v>
      </c>
      <c r="M5" s="89">
        <f>'[1]ROZPIS výdaje'!O15</f>
        <v>0</v>
      </c>
      <c r="N5" s="89">
        <f>'[1]ROZPIS výdaje'!P15</f>
        <v>0</v>
      </c>
      <c r="O5" s="89">
        <f>'[1]ROZPIS výdaje'!Q15</f>
        <v>0</v>
      </c>
      <c r="P5" s="84"/>
      <c r="Q5" s="85">
        <f t="shared" si="0"/>
        <v>470000</v>
      </c>
    </row>
    <row r="6" spans="1:17" ht="18.75" customHeight="1">
      <c r="A6" s="86">
        <v>2294</v>
      </c>
      <c r="B6" s="87" t="s">
        <v>77</v>
      </c>
      <c r="C6" s="88">
        <f>'[1]ROZPIS výdaje'!E25</f>
        <v>31770</v>
      </c>
      <c r="D6" s="89">
        <f>'[1]ROZPIS výdaje'!F25</f>
        <v>0</v>
      </c>
      <c r="E6" s="89">
        <f>'[1]ROZPIS výdaje'!G25</f>
        <v>0</v>
      </c>
      <c r="F6" s="89">
        <f>'[1]ROZPIS výdaje'!H25</f>
        <v>0</v>
      </c>
      <c r="G6" s="89">
        <f>'[1]ROZPIS výdaje'!I25</f>
        <v>0</v>
      </c>
      <c r="H6" s="89">
        <f>'[1]ROZPIS výdaje'!J25</f>
        <v>0</v>
      </c>
      <c r="I6" s="89">
        <f>'[1]ROZPIS výdaje'!K25</f>
        <v>0</v>
      </c>
      <c r="J6" s="89">
        <f>'[1]ROZPIS výdaje'!L25</f>
        <v>0</v>
      </c>
      <c r="K6" s="89">
        <f>'[1]ROZPIS výdaje'!M25</f>
        <v>0</v>
      </c>
      <c r="L6" s="89">
        <f>'[1]ROZPIS výdaje'!N25</f>
        <v>0</v>
      </c>
      <c r="M6" s="89">
        <f>'[1]ROZPIS výdaje'!O25</f>
        <v>0</v>
      </c>
      <c r="N6" s="89">
        <f>'[1]ROZPIS výdaje'!P25</f>
        <v>0</v>
      </c>
      <c r="O6" s="89">
        <f>'[1]ROZPIS výdaje'!Q25</f>
        <v>0</v>
      </c>
      <c r="P6" s="84"/>
      <c r="Q6" s="85">
        <f t="shared" si="0"/>
        <v>31770</v>
      </c>
    </row>
    <row r="7" spans="1:17" ht="18.75" customHeight="1">
      <c r="A7" s="86">
        <v>2321</v>
      </c>
      <c r="B7" s="87" t="s">
        <v>42</v>
      </c>
      <c r="C7" s="88">
        <f>'[1]ROZPIS výdaje'!E27</f>
        <v>3600000</v>
      </c>
      <c r="D7" s="89">
        <f>'[1]ROZPIS výdaje'!F27</f>
        <v>0</v>
      </c>
      <c r="E7" s="89">
        <f>'[1]ROZPIS výdaje'!G27</f>
        <v>0</v>
      </c>
      <c r="F7" s="89">
        <f>'[1]ROZPIS výdaje'!H27</f>
        <v>0</v>
      </c>
      <c r="G7" s="89">
        <f>'[1]ROZPIS výdaje'!I27</f>
        <v>0</v>
      </c>
      <c r="H7" s="89">
        <f>'[1]ROZPIS výdaje'!J27</f>
        <v>0</v>
      </c>
      <c r="I7" s="89">
        <f>'[1]ROZPIS výdaje'!K27</f>
        <v>0</v>
      </c>
      <c r="J7" s="89">
        <f>'[1]ROZPIS výdaje'!L27</f>
        <v>0</v>
      </c>
      <c r="K7" s="89">
        <f>'[1]ROZPIS výdaje'!M27</f>
        <v>0</v>
      </c>
      <c r="L7" s="89">
        <f>'[1]ROZPIS výdaje'!N27</f>
        <v>0</v>
      </c>
      <c r="M7" s="89">
        <f>'[1]ROZPIS výdaje'!O27</f>
        <v>0</v>
      </c>
      <c r="N7" s="89">
        <f>'[1]ROZPIS výdaje'!P27</f>
        <v>0</v>
      </c>
      <c r="O7" s="89">
        <f>'[1]ROZPIS výdaje'!Q27</f>
        <v>0</v>
      </c>
      <c r="P7" s="84"/>
      <c r="Q7" s="85">
        <f t="shared" si="0"/>
        <v>3600000</v>
      </c>
    </row>
    <row r="8" spans="1:17" ht="18.75" customHeight="1">
      <c r="A8" s="86">
        <v>3111</v>
      </c>
      <c r="B8" s="87" t="s">
        <v>78</v>
      </c>
      <c r="C8" s="88">
        <f>'[1]ROZPIS výdaje'!E41</f>
        <v>40000</v>
      </c>
      <c r="D8" s="89">
        <f>'[1]ROZPIS výdaje'!F41</f>
        <v>0</v>
      </c>
      <c r="E8" s="89">
        <f>'[1]ROZPIS výdaje'!G41</f>
        <v>0</v>
      </c>
      <c r="F8" s="89">
        <f>'[1]ROZPIS výdaje'!H41</f>
        <v>0</v>
      </c>
      <c r="G8" s="89">
        <f>'[1]ROZPIS výdaje'!I41</f>
        <v>0</v>
      </c>
      <c r="H8" s="89">
        <f>'[1]ROZPIS výdaje'!J41</f>
        <v>0</v>
      </c>
      <c r="I8" s="89">
        <f>'[1]ROZPIS výdaje'!K41</f>
        <v>0</v>
      </c>
      <c r="J8" s="89">
        <f>'[1]ROZPIS výdaje'!L41</f>
        <v>0</v>
      </c>
      <c r="K8" s="89">
        <f>'[1]ROZPIS výdaje'!M41</f>
        <v>0</v>
      </c>
      <c r="L8" s="89">
        <f>'[1]ROZPIS výdaje'!N41</f>
        <v>0</v>
      </c>
      <c r="M8" s="89">
        <f>'[1]ROZPIS výdaje'!O41</f>
        <v>0</v>
      </c>
      <c r="N8" s="89">
        <f>'[1]ROZPIS výdaje'!P41</f>
        <v>0</v>
      </c>
      <c r="O8" s="89">
        <f>'[1]ROZPIS výdaje'!Q41</f>
        <v>0</v>
      </c>
      <c r="P8" s="84"/>
      <c r="Q8" s="85">
        <f t="shared" si="0"/>
        <v>40000</v>
      </c>
    </row>
    <row r="9" spans="1:17" ht="18.75" customHeight="1">
      <c r="A9" s="86">
        <v>3113</v>
      </c>
      <c r="B9" s="87" t="s">
        <v>79</v>
      </c>
      <c r="C9" s="88">
        <f>'[1]ROZPIS výdaje'!D48+'[1]ROZPIS výdaje'!D49+'[1]ROZPIS výdaje'!D50+'[1]ROZPIS výdaje'!D51+'[1]ROZPIS výdaje'!D52+'[1]ROZPIS výdaje'!D53+'[1]ROZPIS výdaje'!D55+'[1]ROZPIS výdaje'!D56</f>
        <v>305000</v>
      </c>
      <c r="D9" s="89">
        <f>'[1]ROZPIS výdaje'!F48+'[1]ROZPIS výdaje'!F49+'[1]ROZPIS výdaje'!F50+'[1]ROZPIS výdaje'!F51+'[1]ROZPIS výdaje'!F52+'[1]ROZPIS výdaje'!F53+'[1]ROZPIS výdaje'!F55+'[1]ROZPIS výdaje'!F56</f>
        <v>0</v>
      </c>
      <c r="E9" s="89">
        <f>'[1]ROZPIS výdaje'!G48+'[1]ROZPIS výdaje'!G49+'[1]ROZPIS výdaje'!G50+'[1]ROZPIS výdaje'!G51+'[1]ROZPIS výdaje'!G52+'[1]ROZPIS výdaje'!G53+'[1]ROZPIS výdaje'!G55+'[1]ROZPIS výdaje'!G56</f>
        <v>0</v>
      </c>
      <c r="F9" s="89">
        <f>'[1]ROZPIS výdaje'!H48+'[1]ROZPIS výdaje'!H49+'[1]ROZPIS výdaje'!H50+'[1]ROZPIS výdaje'!H51+'[1]ROZPIS výdaje'!H52+'[1]ROZPIS výdaje'!H53+'[1]ROZPIS výdaje'!H55+'[1]ROZPIS výdaje'!H56</f>
        <v>0</v>
      </c>
      <c r="G9" s="89">
        <f>SUM('[1]ROZPIS výdaje'!I48:I53)</f>
        <v>0</v>
      </c>
      <c r="H9" s="89">
        <f>'[1]ROZPIS výdaje'!J47</f>
        <v>0</v>
      </c>
      <c r="I9" s="89">
        <f>'[1]ROZPIS výdaje'!K47</f>
        <v>0</v>
      </c>
      <c r="J9" s="89">
        <f>'[1]ROZPIS výdaje'!L47</f>
        <v>0</v>
      </c>
      <c r="K9" s="89">
        <f>'[1]ROZPIS výdaje'!M47</f>
        <v>0</v>
      </c>
      <c r="L9" s="89">
        <f>'[1]ROZPIS výdaje'!N47</f>
        <v>0</v>
      </c>
      <c r="M9" s="89">
        <f>'[1]ROZPIS výdaje'!O47</f>
        <v>0</v>
      </c>
      <c r="N9" s="89">
        <f>'[1]ROZPIS výdaje'!P47</f>
        <v>0</v>
      </c>
      <c r="O9" s="89">
        <f>'[1]ROZPIS výdaje'!Q47</f>
        <v>0</v>
      </c>
      <c r="P9" s="84"/>
      <c r="Q9" s="85">
        <f t="shared" si="0"/>
        <v>305000</v>
      </c>
    </row>
    <row r="10" spans="1:17" ht="18.75" customHeight="1">
      <c r="A10" s="86">
        <v>3113</v>
      </c>
      <c r="B10" s="87" t="s">
        <v>80</v>
      </c>
      <c r="C10" s="88">
        <f>SUM('[1]ROZPIS výdaje'!D54)</f>
        <v>850000</v>
      </c>
      <c r="D10" s="89">
        <f>'[1]ROZPIS výdaje'!F54</f>
        <v>0</v>
      </c>
      <c r="E10" s="89">
        <f>'[1]ROZPIS výdaje'!G54</f>
        <v>0</v>
      </c>
      <c r="F10" s="89">
        <f>'[1]ROZPIS výdaje'!H54</f>
        <v>0</v>
      </c>
      <c r="G10" s="89">
        <f>'[1]ROZPIS výdaje'!I54</f>
        <v>0</v>
      </c>
      <c r="H10" s="89">
        <f>'[1]ROZPIS výdaje'!J54</f>
        <v>0</v>
      </c>
      <c r="I10" s="89">
        <f>'[1]ROZPIS výdaje'!K54</f>
        <v>0</v>
      </c>
      <c r="J10" s="89">
        <f>'[1]ROZPIS výdaje'!L54</f>
        <v>0</v>
      </c>
      <c r="K10" s="89">
        <f>'[1]ROZPIS výdaje'!M54</f>
        <v>0</v>
      </c>
      <c r="L10" s="89">
        <f>'[1]ROZPIS výdaje'!N54</f>
        <v>0</v>
      </c>
      <c r="M10" s="89">
        <f>'[1]ROZPIS výdaje'!O54</f>
        <v>0</v>
      </c>
      <c r="N10" s="89">
        <f>'[1]ROZPIS výdaje'!P54</f>
        <v>0</v>
      </c>
      <c r="O10" s="89">
        <f>'[1]ROZPIS výdaje'!Q54</f>
        <v>0</v>
      </c>
      <c r="P10" s="84"/>
      <c r="Q10" s="85">
        <f t="shared" si="0"/>
        <v>850000</v>
      </c>
    </row>
    <row r="11" spans="1:17" ht="18.75" customHeight="1">
      <c r="A11" s="86">
        <v>3113</v>
      </c>
      <c r="B11" s="87" t="s">
        <v>81</v>
      </c>
      <c r="C11" s="88">
        <f>SUM('[1]ROZPIS výdaje'!D58:D59)</f>
        <v>0</v>
      </c>
      <c r="D11" s="89">
        <f>'[1]ROZPIS výdaje'!F57</f>
        <v>0</v>
      </c>
      <c r="E11" s="89">
        <f>'[1]ROZPIS výdaje'!G57</f>
        <v>0</v>
      </c>
      <c r="F11" s="89">
        <f>'[1]ROZPIS výdaje'!H57</f>
        <v>0</v>
      </c>
      <c r="G11" s="89">
        <f>'[1]ROZPIS výdaje'!I57</f>
        <v>0</v>
      </c>
      <c r="H11" s="89">
        <f>'[1]ROZPIS výdaje'!J57</f>
        <v>0</v>
      </c>
      <c r="I11" s="89">
        <f>'[1]ROZPIS výdaje'!K57</f>
        <v>0</v>
      </c>
      <c r="J11" s="89">
        <f>'[1]ROZPIS výdaje'!L57</f>
        <v>0</v>
      </c>
      <c r="K11" s="89">
        <f>'[1]ROZPIS výdaje'!M57</f>
        <v>0</v>
      </c>
      <c r="L11" s="89">
        <f>'[1]ROZPIS výdaje'!N57</f>
        <v>0</v>
      </c>
      <c r="M11" s="89">
        <f>'[1]ROZPIS výdaje'!O57</f>
        <v>0</v>
      </c>
      <c r="N11" s="89">
        <f>'[1]ROZPIS výdaje'!P57</f>
        <v>0</v>
      </c>
      <c r="O11" s="89">
        <f>'[1]ROZPIS výdaje'!Q57</f>
        <v>0</v>
      </c>
      <c r="P11" s="84"/>
      <c r="Q11" s="85">
        <f t="shared" si="0"/>
        <v>0</v>
      </c>
    </row>
    <row r="12" spans="1:17" ht="18.75" customHeight="1">
      <c r="A12" s="86">
        <v>3314</v>
      </c>
      <c r="B12" s="87" t="s">
        <v>82</v>
      </c>
      <c r="C12" s="88">
        <f>'[1]ROZPIS výdaje'!E60</f>
        <v>62000</v>
      </c>
      <c r="D12" s="89">
        <f>'[1]ROZPIS výdaje'!F60</f>
        <v>0</v>
      </c>
      <c r="E12" s="89">
        <f>'[1]ROZPIS výdaje'!G60</f>
        <v>0</v>
      </c>
      <c r="F12" s="89">
        <f>'[1]ROZPIS výdaje'!H60</f>
        <v>0</v>
      </c>
      <c r="G12" s="89">
        <f>'[1]ROZPIS výdaje'!I60</f>
        <v>0</v>
      </c>
      <c r="H12" s="89">
        <f>'[1]ROZPIS výdaje'!J60</f>
        <v>0</v>
      </c>
      <c r="I12" s="89">
        <f>'[1]ROZPIS výdaje'!K60</f>
        <v>0</v>
      </c>
      <c r="J12" s="89">
        <f>'[1]ROZPIS výdaje'!L60</f>
        <v>0</v>
      </c>
      <c r="K12" s="89">
        <f>'[1]ROZPIS výdaje'!M60</f>
        <v>0</v>
      </c>
      <c r="L12" s="89">
        <f>'[1]ROZPIS výdaje'!N60</f>
        <v>0</v>
      </c>
      <c r="M12" s="89">
        <f>'[1]ROZPIS výdaje'!O60</f>
        <v>0</v>
      </c>
      <c r="N12" s="89">
        <f>'[1]ROZPIS výdaje'!P60</f>
        <v>0</v>
      </c>
      <c r="O12" s="89">
        <f>'[1]ROZPIS výdaje'!Q60</f>
        <v>0</v>
      </c>
      <c r="P12" s="84"/>
      <c r="Q12" s="85">
        <f t="shared" si="0"/>
        <v>62000</v>
      </c>
    </row>
    <row r="13" spans="1:17" ht="18.75" customHeight="1">
      <c r="A13" s="86">
        <v>3316</v>
      </c>
      <c r="B13" s="87" t="s">
        <v>43</v>
      </c>
      <c r="C13" s="88">
        <f>'[1]ROZPIS výdaje'!E67</f>
        <v>0</v>
      </c>
      <c r="D13" s="89">
        <f>'[1]ROZPIS výdaje'!F67</f>
        <v>0</v>
      </c>
      <c r="E13" s="89">
        <f>'[1]ROZPIS výdaje'!G67</f>
        <v>0</v>
      </c>
      <c r="F13" s="89">
        <f>'[1]ROZPIS výdaje'!H67</f>
        <v>0</v>
      </c>
      <c r="G13" s="89">
        <f>'[1]ROZPIS výdaje'!I67</f>
        <v>0</v>
      </c>
      <c r="H13" s="89">
        <f>'[1]ROZPIS výdaje'!J67</f>
        <v>0</v>
      </c>
      <c r="I13" s="89">
        <f>'[1]ROZPIS výdaje'!K67</f>
        <v>0</v>
      </c>
      <c r="J13" s="89">
        <f>'[1]ROZPIS výdaje'!L67</f>
        <v>0</v>
      </c>
      <c r="K13" s="89">
        <f>'[1]ROZPIS výdaje'!M67</f>
        <v>0</v>
      </c>
      <c r="L13" s="89">
        <f>'[1]ROZPIS výdaje'!N67</f>
        <v>0</v>
      </c>
      <c r="M13" s="89">
        <f>'[1]ROZPIS výdaje'!O67</f>
        <v>0</v>
      </c>
      <c r="N13" s="89">
        <f>'[1]ROZPIS výdaje'!P67</f>
        <v>0</v>
      </c>
      <c r="O13" s="89">
        <f>'[1]ROZPIS výdaje'!Q67</f>
        <v>0</v>
      </c>
      <c r="P13" s="84"/>
      <c r="Q13" s="85">
        <f t="shared" si="0"/>
        <v>0</v>
      </c>
    </row>
    <row r="14" spans="1:17" ht="18.75" customHeight="1">
      <c r="A14" s="86">
        <v>3319</v>
      </c>
      <c r="B14" s="87" t="s">
        <v>83</v>
      </c>
      <c r="C14" s="88">
        <f>'[1]ROZPIS výdaje'!E72</f>
        <v>70000</v>
      </c>
      <c r="D14" s="89">
        <f>'[1]ROZPIS výdaje'!F72</f>
        <v>0</v>
      </c>
      <c r="E14" s="89">
        <f>'[1]ROZPIS výdaje'!G72</f>
        <v>0</v>
      </c>
      <c r="F14" s="89">
        <f>'[1]ROZPIS výdaje'!H72</f>
        <v>0</v>
      </c>
      <c r="G14" s="89">
        <f>'[1]ROZPIS výdaje'!I72</f>
        <v>0</v>
      </c>
      <c r="H14" s="89">
        <f>'[1]ROZPIS výdaje'!J72</f>
        <v>0</v>
      </c>
      <c r="I14" s="89">
        <f>'[1]ROZPIS výdaje'!K72</f>
        <v>0</v>
      </c>
      <c r="J14" s="89">
        <f>'[1]ROZPIS výdaje'!L72</f>
        <v>0</v>
      </c>
      <c r="K14" s="89">
        <f>'[1]ROZPIS výdaje'!M72</f>
        <v>0</v>
      </c>
      <c r="L14" s="89">
        <f>'[1]ROZPIS výdaje'!N72</f>
        <v>0</v>
      </c>
      <c r="M14" s="89">
        <f>'[1]ROZPIS výdaje'!O72</f>
        <v>0</v>
      </c>
      <c r="N14" s="89">
        <f>'[1]ROZPIS výdaje'!P72</f>
        <v>0</v>
      </c>
      <c r="O14" s="89">
        <f>'[1]ROZPIS výdaje'!Q72</f>
        <v>0</v>
      </c>
      <c r="P14" s="84"/>
      <c r="Q14" s="85">
        <f t="shared" si="0"/>
        <v>70000</v>
      </c>
    </row>
    <row r="15" spans="1:17" ht="18.75" customHeight="1">
      <c r="A15" s="86">
        <v>3330</v>
      </c>
      <c r="B15" s="87" t="s">
        <v>84</v>
      </c>
      <c r="C15" s="88">
        <f>'[1]ROZPIS výdaje'!E80</f>
        <v>4000</v>
      </c>
      <c r="D15" s="89">
        <f>'[1]ROZPIS výdaje'!F80</f>
        <v>0</v>
      </c>
      <c r="E15" s="89">
        <f>'[1]ROZPIS výdaje'!G80</f>
        <v>0</v>
      </c>
      <c r="F15" s="89">
        <f>'[1]ROZPIS výdaje'!H80</f>
        <v>0</v>
      </c>
      <c r="G15" s="89">
        <f>'[1]ROZPIS výdaje'!I80</f>
        <v>0</v>
      </c>
      <c r="H15" s="89">
        <f>'[1]ROZPIS výdaje'!J80</f>
        <v>0</v>
      </c>
      <c r="I15" s="89">
        <f>'[1]ROZPIS výdaje'!K80</f>
        <v>0</v>
      </c>
      <c r="J15" s="89">
        <f>'[1]ROZPIS výdaje'!L80</f>
        <v>0</v>
      </c>
      <c r="K15" s="89">
        <f>'[1]ROZPIS výdaje'!M80</f>
        <v>0</v>
      </c>
      <c r="L15" s="89">
        <f>'[1]ROZPIS výdaje'!N80</f>
        <v>0</v>
      </c>
      <c r="M15" s="89">
        <f>'[1]ROZPIS výdaje'!O80</f>
        <v>0</v>
      </c>
      <c r="N15" s="89">
        <f>'[1]ROZPIS výdaje'!P80</f>
        <v>0</v>
      </c>
      <c r="O15" s="89">
        <f>'[1]ROZPIS výdaje'!Q80</f>
        <v>0</v>
      </c>
      <c r="P15" s="84"/>
      <c r="Q15" s="85">
        <f t="shared" si="0"/>
        <v>4000</v>
      </c>
    </row>
    <row r="16" spans="1:17" ht="18.75" customHeight="1">
      <c r="A16" s="86">
        <v>3349</v>
      </c>
      <c r="B16" s="87" t="s">
        <v>85</v>
      </c>
      <c r="C16" s="88">
        <f>'[1]ROZPIS výdaje'!E82</f>
        <v>120000</v>
      </c>
      <c r="D16" s="89">
        <f>'[1]ROZPIS výdaje'!F82</f>
        <v>0</v>
      </c>
      <c r="E16" s="89">
        <f>'[1]ROZPIS výdaje'!G82</f>
        <v>0</v>
      </c>
      <c r="F16" s="89">
        <f>'[1]ROZPIS výdaje'!H82</f>
        <v>0</v>
      </c>
      <c r="G16" s="89">
        <f>'[1]ROZPIS výdaje'!I82</f>
        <v>0</v>
      </c>
      <c r="H16" s="89">
        <f>'[1]ROZPIS výdaje'!J82</f>
        <v>0</v>
      </c>
      <c r="I16" s="89">
        <f>'[1]ROZPIS výdaje'!K82</f>
        <v>0</v>
      </c>
      <c r="J16" s="89">
        <f>'[1]ROZPIS výdaje'!L82</f>
        <v>0</v>
      </c>
      <c r="K16" s="89">
        <f>'[1]ROZPIS výdaje'!M82</f>
        <v>0</v>
      </c>
      <c r="L16" s="89">
        <f>'[1]ROZPIS výdaje'!N82</f>
        <v>0</v>
      </c>
      <c r="M16" s="89">
        <f>'[1]ROZPIS výdaje'!O82</f>
        <v>0</v>
      </c>
      <c r="N16" s="89">
        <f>'[1]ROZPIS výdaje'!P82</f>
        <v>0</v>
      </c>
      <c r="O16" s="89">
        <f>'[1]ROZPIS výdaje'!Q82</f>
        <v>0</v>
      </c>
      <c r="P16" s="84"/>
      <c r="Q16" s="85">
        <f t="shared" si="0"/>
        <v>120000</v>
      </c>
    </row>
    <row r="17" spans="1:17" ht="18.75" customHeight="1">
      <c r="A17" s="86">
        <v>3399</v>
      </c>
      <c r="B17" s="87" t="s">
        <v>86</v>
      </c>
      <c r="C17" s="88">
        <f>'[1]ROZPIS výdaje'!E86</f>
        <v>50000</v>
      </c>
      <c r="D17" s="89">
        <f>'[1]ROZPIS výdaje'!F86</f>
        <v>0</v>
      </c>
      <c r="E17" s="89">
        <f>'[1]ROZPIS výdaje'!G86</f>
        <v>0</v>
      </c>
      <c r="F17" s="89">
        <f>'[1]ROZPIS výdaje'!H86</f>
        <v>0</v>
      </c>
      <c r="G17" s="89">
        <f>'[1]ROZPIS výdaje'!I86</f>
        <v>0</v>
      </c>
      <c r="H17" s="89">
        <f>'[1]ROZPIS výdaje'!J86</f>
        <v>0</v>
      </c>
      <c r="I17" s="89">
        <f>'[1]ROZPIS výdaje'!K86</f>
        <v>0</v>
      </c>
      <c r="J17" s="89">
        <f>'[1]ROZPIS výdaje'!L86</f>
        <v>0</v>
      </c>
      <c r="K17" s="89">
        <f>'[1]ROZPIS výdaje'!M86</f>
        <v>0</v>
      </c>
      <c r="L17" s="89">
        <f>'[1]ROZPIS výdaje'!N86</f>
        <v>0</v>
      </c>
      <c r="M17" s="89">
        <f>'[1]ROZPIS výdaje'!O86</f>
        <v>0</v>
      </c>
      <c r="N17" s="89">
        <f>'[1]ROZPIS výdaje'!P86</f>
        <v>0</v>
      </c>
      <c r="O17" s="89">
        <f>'[1]ROZPIS výdaje'!Q86</f>
        <v>0</v>
      </c>
      <c r="P17" s="84"/>
      <c r="Q17" s="85">
        <f t="shared" si="0"/>
        <v>50000</v>
      </c>
    </row>
    <row r="18" spans="1:17" ht="18.75" customHeight="1">
      <c r="A18" s="86">
        <v>3412</v>
      </c>
      <c r="B18" s="87" t="s">
        <v>87</v>
      </c>
      <c r="C18" s="88">
        <f>'[1]ROZPIS výdaje'!E90</f>
        <v>350000</v>
      </c>
      <c r="D18" s="89">
        <f>'[1]ROZPIS výdaje'!F90</f>
        <v>0</v>
      </c>
      <c r="E18" s="89">
        <f>'[1]ROZPIS výdaje'!G90</f>
        <v>0</v>
      </c>
      <c r="F18" s="89">
        <f>'[1]ROZPIS výdaje'!H90</f>
        <v>0</v>
      </c>
      <c r="G18" s="89">
        <f>'[1]ROZPIS výdaje'!I90</f>
        <v>0</v>
      </c>
      <c r="H18" s="89">
        <f>'[1]ROZPIS výdaje'!J90</f>
        <v>0</v>
      </c>
      <c r="I18" s="89">
        <f>'[1]ROZPIS výdaje'!K90</f>
        <v>0</v>
      </c>
      <c r="J18" s="89">
        <f>'[1]ROZPIS výdaje'!L90</f>
        <v>0</v>
      </c>
      <c r="K18" s="89">
        <f>'[1]ROZPIS výdaje'!M90</f>
        <v>0</v>
      </c>
      <c r="L18" s="89">
        <f>'[1]ROZPIS výdaje'!N90</f>
        <v>0</v>
      </c>
      <c r="M18" s="89">
        <f>'[1]ROZPIS výdaje'!O90</f>
        <v>0</v>
      </c>
      <c r="N18" s="89">
        <f>'[1]ROZPIS výdaje'!P90</f>
        <v>0</v>
      </c>
      <c r="O18" s="89">
        <f>'[1]ROZPIS výdaje'!Q90</f>
        <v>0</v>
      </c>
      <c r="P18" s="84"/>
      <c r="Q18" s="85">
        <f t="shared" si="0"/>
        <v>350000</v>
      </c>
    </row>
    <row r="19" spans="1:17" ht="18.75" customHeight="1">
      <c r="A19" s="86">
        <v>3419</v>
      </c>
      <c r="B19" s="87" t="s">
        <v>88</v>
      </c>
      <c r="C19" s="88">
        <f>'[1]ROZPIS výdaje'!E100</f>
        <v>100000</v>
      </c>
      <c r="D19" s="89">
        <f>'[1]ROZPIS výdaje'!F100</f>
        <v>0</v>
      </c>
      <c r="E19" s="89">
        <f>'[1]ROZPIS výdaje'!G100</f>
        <v>0</v>
      </c>
      <c r="F19" s="89">
        <f>'[1]ROZPIS výdaje'!H100</f>
        <v>0</v>
      </c>
      <c r="G19" s="89">
        <f>'[1]ROZPIS výdaje'!I100</f>
        <v>0</v>
      </c>
      <c r="H19" s="89">
        <f>'[1]ROZPIS výdaje'!J100</f>
        <v>0</v>
      </c>
      <c r="I19" s="89">
        <f>'[1]ROZPIS výdaje'!K100</f>
        <v>0</v>
      </c>
      <c r="J19" s="89">
        <f>'[1]ROZPIS výdaje'!L100</f>
        <v>0</v>
      </c>
      <c r="K19" s="89">
        <f>'[1]ROZPIS výdaje'!M100</f>
        <v>0</v>
      </c>
      <c r="L19" s="89">
        <f>'[1]ROZPIS výdaje'!N100</f>
        <v>0</v>
      </c>
      <c r="M19" s="89">
        <f>'[1]ROZPIS výdaje'!O100</f>
        <v>0</v>
      </c>
      <c r="N19" s="89">
        <f>'[1]ROZPIS výdaje'!P100</f>
        <v>0</v>
      </c>
      <c r="O19" s="89">
        <f>'[1]ROZPIS výdaje'!Q100</f>
        <v>0</v>
      </c>
      <c r="P19" s="84"/>
      <c r="Q19" s="85">
        <f t="shared" si="0"/>
        <v>100000</v>
      </c>
    </row>
    <row r="20" spans="1:17" ht="18.75" customHeight="1">
      <c r="A20" s="86">
        <v>3421</v>
      </c>
      <c r="B20" s="87" t="s">
        <v>45</v>
      </c>
      <c r="C20" s="88">
        <f>'[1]ROZPIS výdaje'!E105</f>
        <v>20000</v>
      </c>
      <c r="D20" s="89">
        <f>'[1]ROZPIS výdaje'!F105</f>
        <v>0</v>
      </c>
      <c r="E20" s="89">
        <f>'[1]ROZPIS výdaje'!G105</f>
        <v>0</v>
      </c>
      <c r="F20" s="89">
        <f>'[1]ROZPIS výdaje'!H105</f>
        <v>0</v>
      </c>
      <c r="G20" s="89">
        <f>'[1]ROZPIS výdaje'!I105</f>
        <v>0</v>
      </c>
      <c r="H20" s="89">
        <f>'[1]ROZPIS výdaje'!J105</f>
        <v>0</v>
      </c>
      <c r="I20" s="89">
        <f>'[1]ROZPIS výdaje'!K105</f>
        <v>0</v>
      </c>
      <c r="J20" s="89">
        <f>'[1]ROZPIS výdaje'!L105</f>
        <v>0</v>
      </c>
      <c r="K20" s="89">
        <f>'[1]ROZPIS výdaje'!M105</f>
        <v>0</v>
      </c>
      <c r="L20" s="89">
        <f>'[1]ROZPIS výdaje'!N105</f>
        <v>0</v>
      </c>
      <c r="M20" s="89">
        <f>'[1]ROZPIS výdaje'!O105</f>
        <v>0</v>
      </c>
      <c r="N20" s="89">
        <f>'[1]ROZPIS výdaje'!P105</f>
        <v>0</v>
      </c>
      <c r="O20" s="89">
        <f>'[1]ROZPIS výdaje'!Q105</f>
        <v>0</v>
      </c>
      <c r="P20" s="84"/>
      <c r="Q20" s="85">
        <f t="shared" si="0"/>
        <v>20000</v>
      </c>
    </row>
    <row r="21" spans="1:17" ht="18.75" customHeight="1">
      <c r="A21" s="86">
        <v>3429</v>
      </c>
      <c r="B21" s="87" t="s">
        <v>89</v>
      </c>
      <c r="C21" s="88">
        <f>'[1]ROZPIS výdaje'!E110</f>
        <v>40000</v>
      </c>
      <c r="D21" s="89">
        <f>'[1]ROZPIS výdaje'!F110</f>
        <v>0</v>
      </c>
      <c r="E21" s="89">
        <f>'[1]ROZPIS výdaje'!G110</f>
        <v>0</v>
      </c>
      <c r="F21" s="89">
        <f>'[1]ROZPIS výdaje'!H110</f>
        <v>0</v>
      </c>
      <c r="G21" s="89">
        <f>'[1]ROZPIS výdaje'!I110</f>
        <v>0</v>
      </c>
      <c r="H21" s="89">
        <f>'[1]ROZPIS výdaje'!J110</f>
        <v>0</v>
      </c>
      <c r="I21" s="89">
        <f>'[1]ROZPIS výdaje'!K110</f>
        <v>0</v>
      </c>
      <c r="J21" s="89">
        <f>'[1]ROZPIS výdaje'!L110</f>
        <v>0</v>
      </c>
      <c r="K21" s="89">
        <f>'[1]ROZPIS výdaje'!M110</f>
        <v>0</v>
      </c>
      <c r="L21" s="89">
        <f>'[1]ROZPIS výdaje'!N110</f>
        <v>0</v>
      </c>
      <c r="M21" s="89">
        <f>'[1]ROZPIS výdaje'!O110</f>
        <v>0</v>
      </c>
      <c r="N21" s="89">
        <f>'[1]ROZPIS výdaje'!P110</f>
        <v>0</v>
      </c>
      <c r="O21" s="89">
        <f>'[1]ROZPIS výdaje'!Q110</f>
        <v>0</v>
      </c>
      <c r="P21" s="84"/>
      <c r="Q21" s="85">
        <f t="shared" si="0"/>
        <v>40000</v>
      </c>
    </row>
    <row r="22" spans="1:17" ht="18.75" customHeight="1">
      <c r="A22" s="86">
        <v>3525</v>
      </c>
      <c r="B22" s="87" t="s">
        <v>90</v>
      </c>
      <c r="C22" s="88">
        <f>'[1]ROZPIS výdaje'!E114</f>
        <v>5000</v>
      </c>
      <c r="D22" s="89">
        <f>'[1]ROZPIS výdaje'!F114</f>
        <v>0</v>
      </c>
      <c r="E22" s="89">
        <f>'[1]ROZPIS výdaje'!G114</f>
        <v>0</v>
      </c>
      <c r="F22" s="89">
        <f>'[1]ROZPIS výdaje'!H114</f>
        <v>0</v>
      </c>
      <c r="G22" s="89">
        <f>'[1]ROZPIS výdaje'!I114</f>
        <v>0</v>
      </c>
      <c r="H22" s="89">
        <f>'[1]ROZPIS výdaje'!J114</f>
        <v>0</v>
      </c>
      <c r="I22" s="89">
        <f>'[1]ROZPIS výdaje'!K114</f>
        <v>0</v>
      </c>
      <c r="J22" s="89">
        <f>'[1]ROZPIS výdaje'!L114</f>
        <v>0</v>
      </c>
      <c r="K22" s="89">
        <f>'[1]ROZPIS výdaje'!M114</f>
        <v>0</v>
      </c>
      <c r="L22" s="89">
        <f>'[1]ROZPIS výdaje'!N114</f>
        <v>0</v>
      </c>
      <c r="M22" s="89">
        <f>'[1]ROZPIS výdaje'!O114</f>
        <v>0</v>
      </c>
      <c r="N22" s="89">
        <f>'[1]ROZPIS výdaje'!P114</f>
        <v>0</v>
      </c>
      <c r="O22" s="89">
        <f>'[1]ROZPIS výdaje'!Q114</f>
        <v>0</v>
      </c>
      <c r="P22" s="84"/>
      <c r="Q22" s="85">
        <f t="shared" si="0"/>
        <v>5000</v>
      </c>
    </row>
    <row r="23" spans="1:17" ht="18.75" customHeight="1">
      <c r="A23" s="86">
        <v>3549</v>
      </c>
      <c r="B23" s="87" t="s">
        <v>91</v>
      </c>
      <c r="C23" s="88">
        <f>'[1]ROZPIS výdaje'!E116</f>
        <v>5000</v>
      </c>
      <c r="D23" s="89">
        <f>'[1]ROZPIS výdaje'!F116</f>
        <v>0</v>
      </c>
      <c r="E23" s="89">
        <f>'[1]ROZPIS výdaje'!G116</f>
        <v>0</v>
      </c>
      <c r="F23" s="89">
        <f>'[1]ROZPIS výdaje'!H116</f>
        <v>0</v>
      </c>
      <c r="G23" s="89">
        <f>'[1]ROZPIS výdaje'!I116</f>
        <v>0</v>
      </c>
      <c r="H23" s="89">
        <f>'[1]ROZPIS výdaje'!J116</f>
        <v>0</v>
      </c>
      <c r="I23" s="89">
        <f>'[1]ROZPIS výdaje'!K116</f>
        <v>0</v>
      </c>
      <c r="J23" s="89">
        <f>'[1]ROZPIS výdaje'!L116</f>
        <v>0</v>
      </c>
      <c r="K23" s="89">
        <f>'[1]ROZPIS výdaje'!M116</f>
        <v>0</v>
      </c>
      <c r="L23" s="89">
        <f>'[1]ROZPIS výdaje'!N116</f>
        <v>0</v>
      </c>
      <c r="M23" s="89">
        <f>'[1]ROZPIS výdaje'!O116</f>
        <v>0</v>
      </c>
      <c r="N23" s="89">
        <f>'[1]ROZPIS výdaje'!P116</f>
        <v>0</v>
      </c>
      <c r="O23" s="89">
        <f>'[1]ROZPIS výdaje'!Q116</f>
        <v>0</v>
      </c>
      <c r="P23" s="84"/>
      <c r="Q23" s="85">
        <f t="shared" si="0"/>
        <v>5000</v>
      </c>
    </row>
    <row r="24" spans="1:17" ht="18.75" customHeight="1">
      <c r="A24" s="86">
        <v>3599</v>
      </c>
      <c r="B24" s="87" t="s">
        <v>92</v>
      </c>
      <c r="C24" s="88">
        <f>'[1]ROZPIS výdaje'!E119</f>
        <v>0</v>
      </c>
      <c r="D24" s="89">
        <f>'[1]ROZPIS výdaje'!F119</f>
        <v>0</v>
      </c>
      <c r="E24" s="89">
        <f>'[1]ROZPIS výdaje'!G119</f>
        <v>0</v>
      </c>
      <c r="F24" s="89">
        <f>'[1]ROZPIS výdaje'!H119</f>
        <v>0</v>
      </c>
      <c r="G24" s="89">
        <f>'[1]ROZPIS výdaje'!I119</f>
        <v>0</v>
      </c>
      <c r="H24" s="89">
        <f>'[1]ROZPIS výdaje'!J119</f>
        <v>0</v>
      </c>
      <c r="I24" s="89">
        <f>'[1]ROZPIS výdaje'!K119</f>
        <v>0</v>
      </c>
      <c r="J24" s="89">
        <f>'[1]ROZPIS výdaje'!L119</f>
        <v>0</v>
      </c>
      <c r="K24" s="89">
        <f>'[1]ROZPIS výdaje'!M119</f>
        <v>0</v>
      </c>
      <c r="L24" s="89">
        <f>'[1]ROZPIS výdaje'!N119</f>
        <v>0</v>
      </c>
      <c r="M24" s="89">
        <f>'[1]ROZPIS výdaje'!O119</f>
        <v>0</v>
      </c>
      <c r="N24" s="89">
        <f>'[1]ROZPIS výdaje'!P119</f>
        <v>0</v>
      </c>
      <c r="O24" s="89">
        <f>'[1]ROZPIS výdaje'!Q119</f>
        <v>0</v>
      </c>
      <c r="P24" s="84"/>
      <c r="Q24" s="85">
        <f t="shared" si="0"/>
        <v>0</v>
      </c>
    </row>
    <row r="25" spans="1:17" ht="18.75" customHeight="1">
      <c r="A25" s="86">
        <v>3612</v>
      </c>
      <c r="B25" s="87" t="s">
        <v>48</v>
      </c>
      <c r="C25" s="88">
        <f>'[1]ROZPIS výdaje'!E121</f>
        <v>30000</v>
      </c>
      <c r="D25" s="89">
        <f>'[1]ROZPIS výdaje'!F121</f>
        <v>0</v>
      </c>
      <c r="E25" s="89">
        <f>'[1]ROZPIS výdaje'!G121</f>
        <v>0</v>
      </c>
      <c r="F25" s="89">
        <f>'[1]ROZPIS výdaje'!H121</f>
        <v>0</v>
      </c>
      <c r="G25" s="89">
        <f>'[1]ROZPIS výdaje'!I121</f>
        <v>0</v>
      </c>
      <c r="H25" s="89">
        <f>'[1]ROZPIS výdaje'!J121</f>
        <v>0</v>
      </c>
      <c r="I25" s="89">
        <f>'[1]ROZPIS výdaje'!K121</f>
        <v>0</v>
      </c>
      <c r="J25" s="89">
        <f>'[1]ROZPIS výdaje'!L121</f>
        <v>0</v>
      </c>
      <c r="K25" s="89">
        <f>'[1]ROZPIS výdaje'!M121</f>
        <v>0</v>
      </c>
      <c r="L25" s="89">
        <f>'[1]ROZPIS výdaje'!N121</f>
        <v>0</v>
      </c>
      <c r="M25" s="89">
        <f>'[1]ROZPIS výdaje'!O121</f>
        <v>0</v>
      </c>
      <c r="N25" s="89">
        <f>'[1]ROZPIS výdaje'!P121</f>
        <v>0</v>
      </c>
      <c r="O25" s="89">
        <f>'[1]ROZPIS výdaje'!Q121</f>
        <v>0</v>
      </c>
      <c r="P25" s="84"/>
      <c r="Q25" s="85">
        <f t="shared" si="0"/>
        <v>30000</v>
      </c>
    </row>
    <row r="26" spans="1:17" ht="18.75" customHeight="1">
      <c r="A26" s="86">
        <v>3631</v>
      </c>
      <c r="B26" s="87" t="s">
        <v>93</v>
      </c>
      <c r="C26" s="88">
        <f>'[1]ROZPIS výdaje'!E128</f>
        <v>650000</v>
      </c>
      <c r="D26" s="89">
        <f>'[1]ROZPIS výdaje'!F128</f>
        <v>0</v>
      </c>
      <c r="E26" s="89">
        <f>'[1]ROZPIS výdaje'!G128</f>
        <v>0</v>
      </c>
      <c r="F26" s="89">
        <f>'[1]ROZPIS výdaje'!H128</f>
        <v>0</v>
      </c>
      <c r="G26" s="89">
        <f>'[1]ROZPIS výdaje'!I128</f>
        <v>0</v>
      </c>
      <c r="H26" s="89">
        <f>'[1]ROZPIS výdaje'!J128</f>
        <v>0</v>
      </c>
      <c r="I26" s="89">
        <f>'[1]ROZPIS výdaje'!K128</f>
        <v>0</v>
      </c>
      <c r="J26" s="89">
        <f>'[1]ROZPIS výdaje'!L128</f>
        <v>0</v>
      </c>
      <c r="K26" s="89">
        <f>'[1]ROZPIS výdaje'!M128</f>
        <v>0</v>
      </c>
      <c r="L26" s="89">
        <f>'[1]ROZPIS výdaje'!N128</f>
        <v>0</v>
      </c>
      <c r="M26" s="89">
        <f>'[1]ROZPIS výdaje'!O128</f>
        <v>0</v>
      </c>
      <c r="N26" s="89">
        <f>'[1]ROZPIS výdaje'!P128</f>
        <v>0</v>
      </c>
      <c r="O26" s="89">
        <f>'[1]ROZPIS výdaje'!Q128</f>
        <v>0</v>
      </c>
      <c r="P26" s="84"/>
      <c r="Q26" s="85">
        <f t="shared" si="0"/>
        <v>650000</v>
      </c>
    </row>
    <row r="27" spans="1:17" ht="18.75" customHeight="1">
      <c r="A27" s="86">
        <v>3632</v>
      </c>
      <c r="B27" s="87" t="s">
        <v>51</v>
      </c>
      <c r="C27" s="88">
        <f>'[1]ROZPIS výdaje'!E136</f>
        <v>65000</v>
      </c>
      <c r="D27" s="89">
        <f>'[1]ROZPIS výdaje'!F136</f>
        <v>0</v>
      </c>
      <c r="E27" s="89">
        <f>'[1]ROZPIS výdaje'!G136</f>
        <v>0</v>
      </c>
      <c r="F27" s="89">
        <f>'[1]ROZPIS výdaje'!H136</f>
        <v>0</v>
      </c>
      <c r="G27" s="89">
        <f>'[1]ROZPIS výdaje'!I136</f>
        <v>0</v>
      </c>
      <c r="H27" s="89">
        <f>'[1]ROZPIS výdaje'!J136</f>
        <v>0</v>
      </c>
      <c r="I27" s="89">
        <f>'[1]ROZPIS výdaje'!K136</f>
        <v>0</v>
      </c>
      <c r="J27" s="89">
        <f>'[1]ROZPIS výdaje'!L136</f>
        <v>0</v>
      </c>
      <c r="K27" s="89">
        <f>'[1]ROZPIS výdaje'!M136</f>
        <v>0</v>
      </c>
      <c r="L27" s="89">
        <f>'[1]ROZPIS výdaje'!N136</f>
        <v>0</v>
      </c>
      <c r="M27" s="89">
        <f>'[1]ROZPIS výdaje'!O136</f>
        <v>0</v>
      </c>
      <c r="N27" s="89">
        <f>'[1]ROZPIS výdaje'!P136</f>
        <v>0</v>
      </c>
      <c r="O27" s="89">
        <f>'[1]ROZPIS výdaje'!Q136</f>
        <v>0</v>
      </c>
      <c r="P27" s="84"/>
      <c r="Q27" s="85">
        <f t="shared" si="0"/>
        <v>65000</v>
      </c>
    </row>
    <row r="28" spans="1:17" ht="18.75" customHeight="1">
      <c r="A28" s="86">
        <v>3635</v>
      </c>
      <c r="B28" s="87" t="s">
        <v>94</v>
      </c>
      <c r="C28" s="88">
        <f>'[1]ROZPIS výdaje'!E143</f>
        <v>50000</v>
      </c>
      <c r="D28" s="89">
        <f>'[1]ROZPIS výdaje'!F143</f>
        <v>0</v>
      </c>
      <c r="E28" s="89">
        <f>'[1]ROZPIS výdaje'!G143</f>
        <v>0</v>
      </c>
      <c r="F28" s="89">
        <f>'[1]ROZPIS výdaje'!H143</f>
        <v>0</v>
      </c>
      <c r="G28" s="89">
        <f>'[1]ROZPIS výdaje'!I143</f>
        <v>0</v>
      </c>
      <c r="H28" s="89">
        <f>'[1]ROZPIS výdaje'!J143</f>
        <v>0</v>
      </c>
      <c r="I28" s="89">
        <f>'[1]ROZPIS výdaje'!K143</f>
        <v>0</v>
      </c>
      <c r="J28" s="89">
        <f>'[1]ROZPIS výdaje'!L143</f>
        <v>0</v>
      </c>
      <c r="K28" s="89">
        <f>'[1]ROZPIS výdaje'!M143</f>
        <v>0</v>
      </c>
      <c r="L28" s="89">
        <f>'[1]ROZPIS výdaje'!N143</f>
        <v>0</v>
      </c>
      <c r="M28" s="89">
        <f>'[1]ROZPIS výdaje'!O143</f>
        <v>0</v>
      </c>
      <c r="N28" s="89">
        <f>'[1]ROZPIS výdaje'!P143</f>
        <v>0</v>
      </c>
      <c r="O28" s="89">
        <f>'[1]ROZPIS výdaje'!Q143</f>
        <v>0</v>
      </c>
      <c r="P28" s="84"/>
      <c r="Q28" s="85">
        <f t="shared" si="0"/>
        <v>50000</v>
      </c>
    </row>
    <row r="29" spans="1:17" ht="18.75" customHeight="1">
      <c r="A29" s="86">
        <v>3639</v>
      </c>
      <c r="B29" s="90" t="s">
        <v>95</v>
      </c>
      <c r="C29" s="88">
        <f>'[1]ROZPIS výdaje'!E145</f>
        <v>3650000</v>
      </c>
      <c r="D29" s="89">
        <f>'[1]ROZPIS výdaje'!F145</f>
        <v>0</v>
      </c>
      <c r="E29" s="89">
        <f>'[1]ROZPIS výdaje'!G145</f>
        <v>0</v>
      </c>
      <c r="F29" s="89">
        <f>'[1]ROZPIS výdaje'!H145</f>
        <v>0</v>
      </c>
      <c r="G29" s="89">
        <f>'[1]ROZPIS výdaje'!I145</f>
        <v>0</v>
      </c>
      <c r="H29" s="89">
        <f>'[1]ROZPIS výdaje'!J145</f>
        <v>0</v>
      </c>
      <c r="I29" s="89">
        <f>'[1]ROZPIS výdaje'!K145</f>
        <v>0</v>
      </c>
      <c r="J29" s="89">
        <f>'[1]ROZPIS výdaje'!L145</f>
        <v>0</v>
      </c>
      <c r="K29" s="89">
        <f>'[1]ROZPIS výdaje'!M145</f>
        <v>0</v>
      </c>
      <c r="L29" s="89">
        <f>'[1]ROZPIS výdaje'!N145</f>
        <v>0</v>
      </c>
      <c r="M29" s="89">
        <f>'[1]ROZPIS výdaje'!O145</f>
        <v>0</v>
      </c>
      <c r="N29" s="89">
        <f>'[1]ROZPIS výdaje'!P145</f>
        <v>0</v>
      </c>
      <c r="O29" s="89">
        <f>'[1]ROZPIS výdaje'!Q145</f>
        <v>0</v>
      </c>
      <c r="P29" s="84"/>
      <c r="Q29" s="85">
        <f t="shared" si="0"/>
        <v>3650000</v>
      </c>
    </row>
    <row r="30" spans="1:17" ht="18.75" customHeight="1">
      <c r="A30" s="91">
        <v>3722</v>
      </c>
      <c r="B30" s="92" t="s">
        <v>55</v>
      </c>
      <c r="C30" s="88">
        <f>'[1]ROZPIS výdaje'!E164</f>
        <v>850000</v>
      </c>
      <c r="D30" s="89">
        <f>'[1]ROZPIS výdaje'!F164</f>
        <v>0</v>
      </c>
      <c r="E30" s="89">
        <f>'[1]ROZPIS výdaje'!G164</f>
        <v>0</v>
      </c>
      <c r="F30" s="89">
        <f>'[1]ROZPIS výdaje'!H164</f>
        <v>0</v>
      </c>
      <c r="G30" s="89">
        <f>'[1]ROZPIS výdaje'!I164</f>
        <v>0</v>
      </c>
      <c r="H30" s="89">
        <f>'[1]ROZPIS výdaje'!J164</f>
        <v>0</v>
      </c>
      <c r="I30" s="89">
        <f>'[1]ROZPIS výdaje'!K164</f>
        <v>0</v>
      </c>
      <c r="J30" s="89">
        <f>'[1]ROZPIS výdaje'!L164</f>
        <v>0</v>
      </c>
      <c r="K30" s="89">
        <f>'[1]ROZPIS výdaje'!M164</f>
        <v>0</v>
      </c>
      <c r="L30" s="89">
        <f>'[1]ROZPIS výdaje'!N164</f>
        <v>0</v>
      </c>
      <c r="M30" s="89">
        <f>'[1]ROZPIS výdaje'!O164</f>
        <v>0</v>
      </c>
      <c r="N30" s="89">
        <f>'[1]ROZPIS výdaje'!P164</f>
        <v>0</v>
      </c>
      <c r="O30" s="89">
        <f>'[1]ROZPIS výdaje'!Q164</f>
        <v>0</v>
      </c>
      <c r="P30" s="84"/>
      <c r="Q30" s="85">
        <f t="shared" si="0"/>
        <v>850000</v>
      </c>
    </row>
    <row r="31" spans="1:17" ht="18.75" customHeight="1">
      <c r="A31" s="86">
        <v>3724</v>
      </c>
      <c r="B31" s="93" t="s">
        <v>96</v>
      </c>
      <c r="C31" s="88">
        <f>'[1]ROZPIS výdaje'!E169</f>
        <v>5000</v>
      </c>
      <c r="D31" s="89">
        <f>'[1]ROZPIS výdaje'!F169</f>
        <v>0</v>
      </c>
      <c r="E31" s="89">
        <f>'[1]ROZPIS výdaje'!G169</f>
        <v>0</v>
      </c>
      <c r="F31" s="89">
        <f>'[1]ROZPIS výdaje'!H169</f>
        <v>0</v>
      </c>
      <c r="G31" s="89">
        <f>'[1]ROZPIS výdaje'!I169</f>
        <v>0</v>
      </c>
      <c r="H31" s="89">
        <f>'[1]ROZPIS výdaje'!J169</f>
        <v>0</v>
      </c>
      <c r="I31" s="89">
        <f>'[1]ROZPIS výdaje'!K169</f>
        <v>0</v>
      </c>
      <c r="J31" s="89">
        <f>'[1]ROZPIS výdaje'!L169</f>
        <v>0</v>
      </c>
      <c r="K31" s="89">
        <f>'[1]ROZPIS výdaje'!M169</f>
        <v>0</v>
      </c>
      <c r="L31" s="89">
        <f>'[1]ROZPIS výdaje'!N169</f>
        <v>0</v>
      </c>
      <c r="M31" s="89">
        <f>'[1]ROZPIS výdaje'!O169</f>
        <v>0</v>
      </c>
      <c r="N31" s="89">
        <f>'[1]ROZPIS výdaje'!P169</f>
        <v>0</v>
      </c>
      <c r="O31" s="89">
        <f>'[1]ROZPIS výdaje'!Q169</f>
        <v>0</v>
      </c>
      <c r="P31" s="84"/>
      <c r="Q31" s="85">
        <f t="shared" si="0"/>
        <v>5000</v>
      </c>
    </row>
    <row r="32" spans="1:17" ht="18.75" customHeight="1">
      <c r="A32" s="86">
        <v>3725</v>
      </c>
      <c r="B32" s="87" t="s">
        <v>97</v>
      </c>
      <c r="C32" s="88">
        <f>'[1]ROZPIS výdaje'!E171</f>
        <v>450000</v>
      </c>
      <c r="D32" s="89">
        <f>'[1]ROZPIS výdaje'!F171</f>
        <v>0</v>
      </c>
      <c r="E32" s="89">
        <f>'[1]ROZPIS výdaje'!G171</f>
        <v>0</v>
      </c>
      <c r="F32" s="89">
        <f>'[1]ROZPIS výdaje'!H171</f>
        <v>0</v>
      </c>
      <c r="G32" s="89">
        <f>'[1]ROZPIS výdaje'!I171</f>
        <v>0</v>
      </c>
      <c r="H32" s="89">
        <f>'[1]ROZPIS výdaje'!J171</f>
        <v>0</v>
      </c>
      <c r="I32" s="89">
        <f>'[1]ROZPIS výdaje'!K171</f>
        <v>0</v>
      </c>
      <c r="J32" s="89">
        <f>'[1]ROZPIS výdaje'!L171</f>
        <v>0</v>
      </c>
      <c r="K32" s="89">
        <f>'[1]ROZPIS výdaje'!M171</f>
        <v>0</v>
      </c>
      <c r="L32" s="89">
        <f>'[1]ROZPIS výdaje'!N171</f>
        <v>0</v>
      </c>
      <c r="M32" s="89">
        <f>'[1]ROZPIS výdaje'!O171</f>
        <v>0</v>
      </c>
      <c r="N32" s="89">
        <f>'[1]ROZPIS výdaje'!P171</f>
        <v>0</v>
      </c>
      <c r="O32" s="89">
        <f>'[1]ROZPIS výdaje'!Q171</f>
        <v>0</v>
      </c>
      <c r="P32" s="84"/>
      <c r="Q32" s="85">
        <f t="shared" si="0"/>
        <v>450000</v>
      </c>
    </row>
    <row r="33" spans="1:17" ht="18.75" customHeight="1">
      <c r="A33" s="86">
        <v>3745</v>
      </c>
      <c r="B33" s="87" t="s">
        <v>58</v>
      </c>
      <c r="C33" s="88">
        <f>'[1]ROZPIS výdaje'!E174</f>
        <v>500000</v>
      </c>
      <c r="D33" s="89">
        <f>'[1]ROZPIS výdaje'!F174</f>
        <v>0</v>
      </c>
      <c r="E33" s="89">
        <f>'[1]ROZPIS výdaje'!G174</f>
        <v>0</v>
      </c>
      <c r="F33" s="89">
        <f>'[1]ROZPIS výdaje'!H174</f>
        <v>0</v>
      </c>
      <c r="G33" s="89">
        <f>'[1]ROZPIS výdaje'!I174</f>
        <v>0</v>
      </c>
      <c r="H33" s="89">
        <f>'[1]ROZPIS výdaje'!J174</f>
        <v>0</v>
      </c>
      <c r="I33" s="89">
        <f>'[1]ROZPIS výdaje'!K174</f>
        <v>0</v>
      </c>
      <c r="J33" s="89">
        <f>'[1]ROZPIS výdaje'!L174</f>
        <v>0</v>
      </c>
      <c r="K33" s="89">
        <f>'[1]ROZPIS výdaje'!M174</f>
        <v>0</v>
      </c>
      <c r="L33" s="89">
        <f>'[1]ROZPIS výdaje'!N174</f>
        <v>0</v>
      </c>
      <c r="M33" s="89">
        <f>'[1]ROZPIS výdaje'!O174</f>
        <v>0</v>
      </c>
      <c r="N33" s="89">
        <f>'[1]ROZPIS výdaje'!P174</f>
        <v>0</v>
      </c>
      <c r="O33" s="89">
        <f>'[1]ROZPIS výdaje'!Q174</f>
        <v>0</v>
      </c>
      <c r="P33" s="84"/>
      <c r="Q33" s="85">
        <f t="shared" si="0"/>
        <v>500000</v>
      </c>
    </row>
    <row r="34" spans="1:17" ht="18.75" customHeight="1">
      <c r="A34" s="86">
        <v>3900</v>
      </c>
      <c r="B34" s="87" t="s">
        <v>59</v>
      </c>
      <c r="C34" s="88">
        <f>'[1]ROZPIS výdaje'!E178</f>
        <v>40000</v>
      </c>
      <c r="D34" s="89">
        <f>'[1]ROZPIS výdaje'!F178</f>
        <v>0</v>
      </c>
      <c r="E34" s="89">
        <f>'[1]ROZPIS výdaje'!G178</f>
        <v>0</v>
      </c>
      <c r="F34" s="89">
        <f>'[1]ROZPIS výdaje'!H178</f>
        <v>0</v>
      </c>
      <c r="G34" s="89">
        <f>'[1]ROZPIS výdaje'!I178</f>
        <v>0</v>
      </c>
      <c r="H34" s="89">
        <f>'[1]ROZPIS výdaje'!J178</f>
        <v>0</v>
      </c>
      <c r="I34" s="89">
        <f>'[1]ROZPIS výdaje'!K178</f>
        <v>0</v>
      </c>
      <c r="J34" s="89">
        <f>'[1]ROZPIS výdaje'!L178</f>
        <v>0</v>
      </c>
      <c r="K34" s="89">
        <f>'[1]ROZPIS výdaje'!M178</f>
        <v>0</v>
      </c>
      <c r="L34" s="89">
        <f>'[1]ROZPIS výdaje'!N178</f>
        <v>0</v>
      </c>
      <c r="M34" s="89">
        <f>'[1]ROZPIS výdaje'!O178</f>
        <v>0</v>
      </c>
      <c r="N34" s="89">
        <f>'[1]ROZPIS výdaje'!P178</f>
        <v>0</v>
      </c>
      <c r="O34" s="89">
        <f>'[1]ROZPIS výdaje'!Q178</f>
        <v>0</v>
      </c>
      <c r="P34" s="84"/>
      <c r="Q34" s="85">
        <f t="shared" si="0"/>
        <v>40000</v>
      </c>
    </row>
    <row r="35" spans="1:17" ht="18.75" customHeight="1">
      <c r="A35" s="86">
        <v>4351</v>
      </c>
      <c r="B35" s="87" t="s">
        <v>98</v>
      </c>
      <c r="C35" s="88">
        <f>'[1]ROZPIS výdaje'!E181</f>
        <v>5000</v>
      </c>
      <c r="D35" s="89">
        <f>'[1]ROZPIS výdaje'!F181</f>
        <v>0</v>
      </c>
      <c r="E35" s="89">
        <f>'[1]ROZPIS výdaje'!G181</f>
        <v>0</v>
      </c>
      <c r="F35" s="89">
        <f>'[1]ROZPIS výdaje'!H181</f>
        <v>0</v>
      </c>
      <c r="G35" s="89">
        <f>'[1]ROZPIS výdaje'!I181</f>
        <v>0</v>
      </c>
      <c r="H35" s="89">
        <f>'[1]ROZPIS výdaje'!J181</f>
        <v>0</v>
      </c>
      <c r="I35" s="89">
        <f>'[1]ROZPIS výdaje'!K181</f>
        <v>0</v>
      </c>
      <c r="J35" s="89">
        <f>'[1]ROZPIS výdaje'!L181</f>
        <v>0</v>
      </c>
      <c r="K35" s="89">
        <f>'[1]ROZPIS výdaje'!M181</f>
        <v>0</v>
      </c>
      <c r="L35" s="89">
        <f>'[1]ROZPIS výdaje'!N181</f>
        <v>0</v>
      </c>
      <c r="M35" s="89">
        <f>'[1]ROZPIS výdaje'!O181</f>
        <v>0</v>
      </c>
      <c r="N35" s="89">
        <f>'[1]ROZPIS výdaje'!P181</f>
        <v>0</v>
      </c>
      <c r="O35" s="89">
        <f>'[1]ROZPIS výdaje'!Q181</f>
        <v>0</v>
      </c>
      <c r="P35" s="84"/>
      <c r="Q35" s="85">
        <f t="shared" si="0"/>
        <v>5000</v>
      </c>
    </row>
    <row r="36" spans="1:17" ht="18.75" customHeight="1">
      <c r="A36" s="86">
        <v>4379</v>
      </c>
      <c r="B36" s="87" t="s">
        <v>99</v>
      </c>
      <c r="C36" s="88">
        <f>'[1]ROZPIS výdaje'!E183</f>
        <v>0</v>
      </c>
      <c r="D36" s="89">
        <f>'[1]ROZPIS výdaje'!F183</f>
        <v>0</v>
      </c>
      <c r="E36" s="89">
        <f>'[1]ROZPIS výdaje'!G183</f>
        <v>0</v>
      </c>
      <c r="F36" s="89">
        <f>'[1]ROZPIS výdaje'!H183</f>
        <v>0</v>
      </c>
      <c r="G36" s="89">
        <f>'[1]ROZPIS výdaje'!I183</f>
        <v>0</v>
      </c>
      <c r="H36" s="89">
        <f>'[1]ROZPIS výdaje'!J183</f>
        <v>0</v>
      </c>
      <c r="I36" s="89">
        <f>'[1]ROZPIS výdaje'!K183</f>
        <v>0</v>
      </c>
      <c r="J36" s="89">
        <f>'[1]ROZPIS výdaje'!L183</f>
        <v>0</v>
      </c>
      <c r="K36" s="89">
        <f>'[1]ROZPIS výdaje'!M183</f>
        <v>0</v>
      </c>
      <c r="L36" s="89">
        <f>'[1]ROZPIS výdaje'!N183</f>
        <v>0</v>
      </c>
      <c r="M36" s="89">
        <f>'[1]ROZPIS výdaje'!O183</f>
        <v>0</v>
      </c>
      <c r="N36" s="89">
        <f>'[1]ROZPIS výdaje'!P183</f>
        <v>0</v>
      </c>
      <c r="O36" s="89">
        <f>'[1]ROZPIS výdaje'!Q183</f>
        <v>0</v>
      </c>
      <c r="P36" s="84"/>
      <c r="Q36" s="85">
        <f t="shared" si="0"/>
        <v>0</v>
      </c>
    </row>
    <row r="37" spans="1:17" ht="18.75" customHeight="1">
      <c r="A37" s="86">
        <v>5213</v>
      </c>
      <c r="B37" s="87" t="s">
        <v>100</v>
      </c>
      <c r="C37" s="88">
        <f>'[1]ROZPIS výdaje'!E185</f>
        <v>100000</v>
      </c>
      <c r="D37" s="89">
        <f>'[1]ROZPIS výdaje'!F185</f>
        <v>0</v>
      </c>
      <c r="E37" s="89">
        <v>0</v>
      </c>
      <c r="F37" s="89">
        <f>'[1]ROZPIS výdaje'!H185</f>
        <v>0</v>
      </c>
      <c r="G37" s="89">
        <f>'[1]ROZPIS výdaje'!I185</f>
        <v>0</v>
      </c>
      <c r="H37" s="89">
        <f>'[1]ROZPIS výdaje'!J185</f>
        <v>0</v>
      </c>
      <c r="I37" s="89">
        <f>'[1]ROZPIS výdaje'!K185</f>
        <v>0</v>
      </c>
      <c r="J37" s="89">
        <f>'[1]ROZPIS výdaje'!L185</f>
        <v>0</v>
      </c>
      <c r="K37" s="89">
        <f>'[1]ROZPIS výdaje'!M185</f>
        <v>0</v>
      </c>
      <c r="L37" s="89">
        <f>'[1]ROZPIS výdaje'!N185</f>
        <v>0</v>
      </c>
      <c r="M37" s="89">
        <f>'[1]ROZPIS výdaje'!O185</f>
        <v>0</v>
      </c>
      <c r="N37" s="89">
        <f>'[1]ROZPIS výdaje'!P185</f>
        <v>0</v>
      </c>
      <c r="O37" s="89">
        <f>'[1]ROZPIS výdaje'!Q185</f>
        <v>0</v>
      </c>
      <c r="P37" s="84"/>
      <c r="Q37" s="85">
        <f t="shared" si="0"/>
        <v>100000</v>
      </c>
    </row>
    <row r="38" spans="1:17" ht="18.75" customHeight="1">
      <c r="A38" s="86">
        <v>5311</v>
      </c>
      <c r="B38" s="87" t="s">
        <v>101</v>
      </c>
      <c r="C38" s="88">
        <f>'[1]ROZPIS výdaje'!E189</f>
        <v>70000</v>
      </c>
      <c r="D38" s="89">
        <f>'[1]ROZPIS výdaje'!F189</f>
        <v>0</v>
      </c>
      <c r="E38" s="89">
        <f>'[1]ROZPIS výdaje'!G189</f>
        <v>0</v>
      </c>
      <c r="F38" s="89">
        <f>'[1]ROZPIS výdaje'!H189</f>
        <v>0</v>
      </c>
      <c r="G38" s="89">
        <f>'[1]ROZPIS výdaje'!I189</f>
        <v>0</v>
      </c>
      <c r="H38" s="89">
        <f>'[1]ROZPIS výdaje'!J189</f>
        <v>0</v>
      </c>
      <c r="I38" s="89">
        <f>'[1]ROZPIS výdaje'!K189</f>
        <v>0</v>
      </c>
      <c r="J38" s="89">
        <f>'[1]ROZPIS výdaje'!L189</f>
        <v>0</v>
      </c>
      <c r="K38" s="89">
        <f>'[1]ROZPIS výdaje'!M189</f>
        <v>0</v>
      </c>
      <c r="L38" s="89">
        <f>'[1]ROZPIS výdaje'!N189</f>
        <v>0</v>
      </c>
      <c r="M38" s="89">
        <f>'[1]ROZPIS výdaje'!O189</f>
        <v>0</v>
      </c>
      <c r="N38" s="89">
        <f>'[1]ROZPIS výdaje'!P189</f>
        <v>0</v>
      </c>
      <c r="O38" s="89">
        <f>'[1]ROZPIS výdaje'!Q189</f>
        <v>0</v>
      </c>
      <c r="P38" s="84"/>
      <c r="Q38" s="85">
        <f t="shared" si="0"/>
        <v>70000</v>
      </c>
    </row>
    <row r="39" spans="1:17" ht="18.75" customHeight="1">
      <c r="A39" s="86">
        <v>5399</v>
      </c>
      <c r="B39" s="87" t="s">
        <v>102</v>
      </c>
      <c r="C39" s="88">
        <f>'[1]ROZPIS výdaje'!E191</f>
        <v>50000</v>
      </c>
      <c r="D39" s="89">
        <f>'[1]ROZPIS výdaje'!F191</f>
        <v>0</v>
      </c>
      <c r="E39" s="89">
        <f>'[1]ROZPIS výdaje'!G191</f>
        <v>0</v>
      </c>
      <c r="F39" s="89">
        <f>'[1]ROZPIS výdaje'!H191</f>
        <v>0</v>
      </c>
      <c r="G39" s="89">
        <f>'[1]ROZPIS výdaje'!I191</f>
        <v>0</v>
      </c>
      <c r="H39" s="89">
        <f>'[1]ROZPIS výdaje'!J191</f>
        <v>0</v>
      </c>
      <c r="I39" s="89">
        <f>'[1]ROZPIS výdaje'!K191</f>
        <v>0</v>
      </c>
      <c r="J39" s="89">
        <f>'[1]ROZPIS výdaje'!L191</f>
        <v>0</v>
      </c>
      <c r="K39" s="89">
        <f>'[1]ROZPIS výdaje'!M191</f>
        <v>0</v>
      </c>
      <c r="L39" s="89">
        <f>'[1]ROZPIS výdaje'!N191</f>
        <v>0</v>
      </c>
      <c r="M39" s="89">
        <f>'[1]ROZPIS výdaje'!O191</f>
        <v>0</v>
      </c>
      <c r="N39" s="89">
        <f>'[1]ROZPIS výdaje'!P191</f>
        <v>0</v>
      </c>
      <c r="O39" s="89">
        <f>'[1]ROZPIS výdaje'!Q191</f>
        <v>0</v>
      </c>
      <c r="P39" s="84"/>
      <c r="Q39" s="85">
        <f t="shared" si="0"/>
        <v>50000</v>
      </c>
    </row>
    <row r="40" spans="1:17" ht="18.75" customHeight="1">
      <c r="A40" s="86">
        <v>5512</v>
      </c>
      <c r="B40" s="87" t="s">
        <v>61</v>
      </c>
      <c r="C40" s="88">
        <f>'[1]ROZPIS výdaje'!E196</f>
        <v>62500</v>
      </c>
      <c r="D40" s="89">
        <f>'[1]ROZPIS výdaje'!F196</f>
        <v>0</v>
      </c>
      <c r="E40" s="89">
        <f>'[1]ROZPIS výdaje'!G196</f>
        <v>0</v>
      </c>
      <c r="F40" s="89">
        <f>'[1]ROZPIS výdaje'!H196</f>
        <v>0</v>
      </c>
      <c r="G40" s="89">
        <f>'[1]ROZPIS výdaje'!I196</f>
        <v>0</v>
      </c>
      <c r="H40" s="89">
        <f>'[1]ROZPIS výdaje'!J196</f>
        <v>0</v>
      </c>
      <c r="I40" s="89">
        <f>'[1]ROZPIS výdaje'!K196</f>
        <v>0</v>
      </c>
      <c r="J40" s="89">
        <f>'[1]ROZPIS výdaje'!L196</f>
        <v>0</v>
      </c>
      <c r="K40" s="89">
        <f>'[1]ROZPIS výdaje'!M196</f>
        <v>0</v>
      </c>
      <c r="L40" s="89">
        <f>'[1]ROZPIS výdaje'!N196</f>
        <v>0</v>
      </c>
      <c r="M40" s="89">
        <f>'[1]ROZPIS výdaje'!O196</f>
        <v>0</v>
      </c>
      <c r="N40" s="89">
        <f>'[1]ROZPIS výdaje'!P196</f>
        <v>0</v>
      </c>
      <c r="O40" s="89">
        <f>'[1]ROZPIS výdaje'!Q196</f>
        <v>0</v>
      </c>
      <c r="P40" s="84"/>
      <c r="Q40" s="85">
        <f t="shared" si="0"/>
        <v>62500</v>
      </c>
    </row>
    <row r="41" spans="1:17" ht="18.75" customHeight="1">
      <c r="A41" s="86">
        <v>6112</v>
      </c>
      <c r="B41" s="87" t="s">
        <v>103</v>
      </c>
      <c r="C41" s="88">
        <f>'[1]ROZPIS výdaje'!E209</f>
        <v>1081000</v>
      </c>
      <c r="D41" s="89">
        <f>'[1]ROZPIS výdaje'!F209</f>
        <v>0</v>
      </c>
      <c r="E41" s="89">
        <f>'[1]ROZPIS výdaje'!G209</f>
        <v>0</v>
      </c>
      <c r="F41" s="89">
        <f>'[1]ROZPIS výdaje'!H209</f>
        <v>0</v>
      </c>
      <c r="G41" s="89">
        <f>'[1]ROZPIS výdaje'!I209</f>
        <v>0</v>
      </c>
      <c r="H41" s="89">
        <f>'[1]ROZPIS výdaje'!J209</f>
        <v>0</v>
      </c>
      <c r="I41" s="89">
        <f>'[1]ROZPIS výdaje'!K209</f>
        <v>0</v>
      </c>
      <c r="J41" s="89">
        <f>'[1]ROZPIS výdaje'!L209</f>
        <v>0</v>
      </c>
      <c r="K41" s="89">
        <f>'[1]ROZPIS výdaje'!M209</f>
        <v>0</v>
      </c>
      <c r="L41" s="89">
        <f>'[1]ROZPIS výdaje'!N209</f>
        <v>0</v>
      </c>
      <c r="M41" s="89">
        <f>'[1]ROZPIS výdaje'!O209</f>
        <v>0</v>
      </c>
      <c r="N41" s="89">
        <f>'[1]ROZPIS výdaje'!P209</f>
        <v>0</v>
      </c>
      <c r="O41" s="89">
        <f>'[1]ROZPIS výdaje'!Q209</f>
        <v>0</v>
      </c>
      <c r="P41" s="84"/>
      <c r="Q41" s="85">
        <f t="shared" si="0"/>
        <v>1081000</v>
      </c>
    </row>
    <row r="42" spans="1:17" ht="18.75" customHeight="1">
      <c r="A42" s="86">
        <v>6115</v>
      </c>
      <c r="B42" s="87" t="s">
        <v>104</v>
      </c>
      <c r="C42" s="88">
        <f>'[1]ROZPIS výdaje'!E221</f>
        <v>0</v>
      </c>
      <c r="D42" s="89">
        <f>'[1]ROZPIS výdaje'!F221</f>
        <v>0</v>
      </c>
      <c r="E42" s="89">
        <f>'[1]ROZPIS výdaje'!G221</f>
        <v>0</v>
      </c>
      <c r="F42" s="89">
        <f>'[1]ROZPIS výdaje'!H221</f>
        <v>0</v>
      </c>
      <c r="G42" s="89">
        <f>'[1]ROZPIS výdaje'!I221</f>
        <v>0</v>
      </c>
      <c r="H42" s="89">
        <f>'[1]ROZPIS výdaje'!J221</f>
        <v>0</v>
      </c>
      <c r="I42" s="89">
        <f>'[1]ROZPIS výdaje'!K221</f>
        <v>0</v>
      </c>
      <c r="J42" s="89">
        <f>'[1]ROZPIS výdaje'!L221</f>
        <v>0</v>
      </c>
      <c r="K42" s="89">
        <f>'[1]ROZPIS výdaje'!M221</f>
        <v>0</v>
      </c>
      <c r="L42" s="89">
        <f>'[1]ROZPIS výdaje'!N221</f>
        <v>0</v>
      </c>
      <c r="M42" s="89">
        <f>'[1]ROZPIS výdaje'!O221</f>
        <v>0</v>
      </c>
      <c r="N42" s="89">
        <f>'[1]ROZPIS výdaje'!P221</f>
        <v>0</v>
      </c>
      <c r="O42" s="89">
        <f>'[1]ROZPIS výdaje'!Q221</f>
        <v>0</v>
      </c>
      <c r="P42" s="84"/>
      <c r="Q42" s="85">
        <f t="shared" si="0"/>
        <v>0</v>
      </c>
    </row>
    <row r="43" spans="1:17" ht="18.75" customHeight="1">
      <c r="A43" s="86">
        <v>6115</v>
      </c>
      <c r="B43" s="87" t="s">
        <v>105</v>
      </c>
      <c r="C43" s="88">
        <f>'[1]ROZPIS výdaje'!E2237</f>
        <v>0</v>
      </c>
      <c r="D43" s="89">
        <f>'[1]ROZPIS výdaje'!F229</f>
        <v>0</v>
      </c>
      <c r="E43" s="89">
        <f>'[1]ROZPIS výdaje'!G229</f>
        <v>0</v>
      </c>
      <c r="F43" s="89">
        <f>'[1]ROZPIS výdaje'!H229</f>
        <v>0</v>
      </c>
      <c r="G43" s="89">
        <f>'[1]ROZPIS výdaje'!I229</f>
        <v>0</v>
      </c>
      <c r="H43" s="89">
        <f>'[1]ROZPIS výdaje'!J229</f>
        <v>0</v>
      </c>
      <c r="I43" s="89">
        <f>'[1]ROZPIS výdaje'!K229</f>
        <v>0</v>
      </c>
      <c r="J43" s="89">
        <f>'[1]ROZPIS výdaje'!L229</f>
        <v>0</v>
      </c>
      <c r="K43" s="89">
        <f>'[1]ROZPIS výdaje'!M229</f>
        <v>0</v>
      </c>
      <c r="L43" s="89">
        <f>'[1]ROZPIS výdaje'!N229</f>
        <v>0</v>
      </c>
      <c r="M43" s="89">
        <f>'[1]ROZPIS výdaje'!O229</f>
        <v>0</v>
      </c>
      <c r="N43" s="89">
        <f>'[1]ROZPIS výdaje'!P229</f>
        <v>0</v>
      </c>
      <c r="O43" s="89">
        <f>'[1]ROZPIS výdaje'!Q229</f>
        <v>0</v>
      </c>
      <c r="P43" s="84"/>
      <c r="Q43" s="85">
        <f t="shared" si="0"/>
        <v>0</v>
      </c>
    </row>
    <row r="44" spans="1:17" ht="18.75" customHeight="1">
      <c r="A44" s="86">
        <v>6171</v>
      </c>
      <c r="B44" s="87" t="s">
        <v>106</v>
      </c>
      <c r="C44" s="88">
        <f>'[1]ROZPIS výdaje'!E231</f>
        <v>2179000</v>
      </c>
      <c r="D44" s="89">
        <f>'[1]ROZPIS výdaje'!F231</f>
        <v>0</v>
      </c>
      <c r="E44" s="89">
        <f>'[1]ROZPIS výdaje'!G231</f>
        <v>0</v>
      </c>
      <c r="F44" s="89">
        <f>'[1]ROZPIS výdaje'!H231</f>
        <v>0</v>
      </c>
      <c r="G44" s="89">
        <f>'[1]ROZPIS výdaje'!I231</f>
        <v>0</v>
      </c>
      <c r="H44" s="89">
        <f>'[1]ROZPIS výdaje'!J231</f>
        <v>0</v>
      </c>
      <c r="I44" s="89">
        <f>'[1]ROZPIS výdaje'!K231</f>
        <v>0</v>
      </c>
      <c r="J44" s="89">
        <f>'[1]ROZPIS výdaje'!L231</f>
        <v>0</v>
      </c>
      <c r="K44" s="89">
        <f>'[1]ROZPIS výdaje'!M231</f>
        <v>0</v>
      </c>
      <c r="L44" s="89">
        <f>'[1]ROZPIS výdaje'!N231</f>
        <v>0</v>
      </c>
      <c r="M44" s="89">
        <f>'[1]ROZPIS výdaje'!O231</f>
        <v>0</v>
      </c>
      <c r="N44" s="89">
        <f>'[1]ROZPIS výdaje'!P231</f>
        <v>0</v>
      </c>
      <c r="O44" s="89">
        <f>'[1]ROZPIS výdaje'!Q231</f>
        <v>0</v>
      </c>
      <c r="P44" s="84"/>
      <c r="Q44" s="85">
        <f t="shared" si="0"/>
        <v>2179000</v>
      </c>
    </row>
    <row r="45" spans="1:17" ht="18.75" customHeight="1">
      <c r="A45" s="86">
        <v>6221</v>
      </c>
      <c r="B45" s="87" t="s">
        <v>107</v>
      </c>
      <c r="C45" s="88">
        <f>'[1]ROZPIS výdaje'!E257</f>
        <v>0</v>
      </c>
      <c r="D45" s="89">
        <f>'[1]ROZPIS výdaje'!F257</f>
        <v>0</v>
      </c>
      <c r="E45" s="89">
        <f>'[1]ROZPIS výdaje'!G257</f>
        <v>0</v>
      </c>
      <c r="F45" s="89">
        <f>'[1]ROZPIS výdaje'!H257</f>
        <v>0</v>
      </c>
      <c r="G45" s="89">
        <f>'[1]ROZPIS výdaje'!I257</f>
        <v>0</v>
      </c>
      <c r="H45" s="89">
        <f>'[1]ROZPIS výdaje'!J257</f>
        <v>0</v>
      </c>
      <c r="I45" s="89">
        <f>'[1]ROZPIS výdaje'!K257</f>
        <v>0</v>
      </c>
      <c r="J45" s="89">
        <f>'[1]ROZPIS výdaje'!L257</f>
        <v>0</v>
      </c>
      <c r="K45" s="89">
        <f>'[1]ROZPIS výdaje'!M257</f>
        <v>0</v>
      </c>
      <c r="L45" s="89">
        <f>'[1]ROZPIS výdaje'!N257</f>
        <v>0</v>
      </c>
      <c r="M45" s="89">
        <f>'[1]ROZPIS výdaje'!O257</f>
        <v>0</v>
      </c>
      <c r="N45" s="89">
        <f>'[1]ROZPIS výdaje'!P257</f>
        <v>0</v>
      </c>
      <c r="O45" s="89">
        <f>'[1]ROZPIS výdaje'!Q257</f>
        <v>0</v>
      </c>
      <c r="P45" s="89">
        <f>'[1]ROZPIS výdaje'!R257</f>
        <v>0</v>
      </c>
      <c r="Q45" s="85">
        <f t="shared" si="0"/>
        <v>0</v>
      </c>
    </row>
    <row r="46" spans="1:17" ht="18.75" customHeight="1">
      <c r="A46" s="86">
        <v>6310</v>
      </c>
      <c r="B46" s="87" t="s">
        <v>64</v>
      </c>
      <c r="C46" s="88">
        <f>'[1]ROZPIS výdaje'!E262</f>
        <v>20000</v>
      </c>
      <c r="D46" s="89">
        <f>'[1]ROZPIS výdaje'!F262</f>
        <v>0</v>
      </c>
      <c r="E46" s="89">
        <f>'[1]ROZPIS výdaje'!G262</f>
        <v>0</v>
      </c>
      <c r="F46" s="89">
        <f>'[1]ROZPIS výdaje'!H262</f>
        <v>0</v>
      </c>
      <c r="G46" s="89">
        <f>'[1]ROZPIS výdaje'!I262</f>
        <v>0</v>
      </c>
      <c r="H46" s="89">
        <f>'[1]ROZPIS výdaje'!J262</f>
        <v>0</v>
      </c>
      <c r="I46" s="89">
        <f>'[1]ROZPIS výdaje'!K262</f>
        <v>0</v>
      </c>
      <c r="J46" s="89">
        <f>'[1]ROZPIS výdaje'!L262</f>
        <v>0</v>
      </c>
      <c r="K46" s="89">
        <f>'[1]ROZPIS výdaje'!M262</f>
        <v>0</v>
      </c>
      <c r="L46" s="89">
        <f>'[1]ROZPIS výdaje'!N262</f>
        <v>0</v>
      </c>
      <c r="M46" s="89">
        <f>'[1]ROZPIS výdaje'!O262</f>
        <v>0</v>
      </c>
      <c r="N46" s="89">
        <f>'[1]ROZPIS výdaje'!P262</f>
        <v>0</v>
      </c>
      <c r="O46" s="89">
        <f>'[1]ROZPIS výdaje'!Q262</f>
        <v>0</v>
      </c>
      <c r="P46" s="84"/>
      <c r="Q46" s="85">
        <f t="shared" si="0"/>
        <v>20000</v>
      </c>
    </row>
    <row r="47" spans="1:17" ht="18.75" customHeight="1">
      <c r="A47" s="86">
        <v>6320</v>
      </c>
      <c r="B47" s="87" t="s">
        <v>108</v>
      </c>
      <c r="C47" s="88">
        <f>'[1]ROZPIS výdaje'!E265</f>
        <v>70000</v>
      </c>
      <c r="D47" s="89">
        <f>'[1]ROZPIS výdaje'!F265</f>
        <v>0</v>
      </c>
      <c r="E47" s="89">
        <f>'[1]ROZPIS výdaje'!G265</f>
        <v>0</v>
      </c>
      <c r="F47" s="89">
        <f>'[1]ROZPIS výdaje'!H265</f>
        <v>0</v>
      </c>
      <c r="G47" s="89">
        <f>'[1]ROZPIS výdaje'!I265</f>
        <v>0</v>
      </c>
      <c r="H47" s="89">
        <f>'[1]ROZPIS výdaje'!J265</f>
        <v>0</v>
      </c>
      <c r="I47" s="89">
        <f>'[1]ROZPIS výdaje'!K265</f>
        <v>0</v>
      </c>
      <c r="J47" s="89">
        <f>'[1]ROZPIS výdaje'!L265</f>
        <v>0</v>
      </c>
      <c r="K47" s="89">
        <f>'[1]ROZPIS výdaje'!M265</f>
        <v>0</v>
      </c>
      <c r="L47" s="89">
        <f>'[1]ROZPIS výdaje'!N265</f>
        <v>0</v>
      </c>
      <c r="M47" s="89">
        <f>'[1]ROZPIS výdaje'!O265</f>
        <v>0</v>
      </c>
      <c r="N47" s="89">
        <f>'[1]ROZPIS výdaje'!P265</f>
        <v>0</v>
      </c>
      <c r="O47" s="89">
        <f>'[1]ROZPIS výdaje'!Q265</f>
        <v>0</v>
      </c>
      <c r="P47" s="84"/>
      <c r="Q47" s="85">
        <f t="shared" si="0"/>
        <v>70000</v>
      </c>
    </row>
    <row r="48" spans="1:17" ht="18.75" customHeight="1">
      <c r="A48" s="86">
        <v>6399</v>
      </c>
      <c r="B48" s="87" t="s">
        <v>109</v>
      </c>
      <c r="C48" s="88">
        <f>'[1]ROZPIS výdaje'!E267</f>
        <v>1550000</v>
      </c>
      <c r="D48" s="89">
        <f>'[1]ROZPIS výdaje'!F267</f>
        <v>0</v>
      </c>
      <c r="E48" s="89">
        <f>'[1]ROZPIS výdaje'!G267</f>
        <v>0</v>
      </c>
      <c r="F48" s="89">
        <f>'[1]ROZPIS výdaje'!H267</f>
        <v>0</v>
      </c>
      <c r="G48" s="89">
        <f>'[1]ROZPIS výdaje'!I267</f>
        <v>0</v>
      </c>
      <c r="H48" s="89">
        <f>'[1]ROZPIS výdaje'!J267</f>
        <v>0</v>
      </c>
      <c r="I48" s="89">
        <f>'[1]ROZPIS výdaje'!K267</f>
        <v>0</v>
      </c>
      <c r="J48" s="89">
        <f>'[1]ROZPIS výdaje'!L267</f>
        <v>0</v>
      </c>
      <c r="K48" s="89">
        <f>'[1]ROZPIS výdaje'!M267</f>
        <v>0</v>
      </c>
      <c r="L48" s="89">
        <f>'[1]ROZPIS výdaje'!N267</f>
        <v>0</v>
      </c>
      <c r="M48" s="89">
        <f>'[1]ROZPIS výdaje'!O267</f>
        <v>0</v>
      </c>
      <c r="N48" s="89">
        <f>'[1]ROZPIS výdaje'!P267</f>
        <v>0</v>
      </c>
      <c r="O48" s="89">
        <f>'[1]ROZPIS výdaje'!Q267</f>
        <v>0</v>
      </c>
      <c r="P48" s="84"/>
      <c r="Q48" s="85">
        <f t="shared" si="0"/>
        <v>1550000</v>
      </c>
    </row>
    <row r="49" spans="1:17" ht="18.75" customHeight="1">
      <c r="A49" s="94">
        <v>6402</v>
      </c>
      <c r="B49" s="90" t="s">
        <v>110</v>
      </c>
      <c r="C49" s="95">
        <f>'[1]ROZPIS výdaje'!E270</f>
        <v>9997.15</v>
      </c>
      <c r="D49" s="96">
        <f>'[1]ROZPIS výdaje'!F270</f>
        <v>0</v>
      </c>
      <c r="E49" s="96">
        <f>'[1]ROZPIS výdaje'!G270</f>
        <v>0</v>
      </c>
      <c r="F49" s="96">
        <f>'[1]ROZPIS výdaje'!H270</f>
        <v>0</v>
      </c>
      <c r="G49" s="96">
        <f>'[1]ROZPIS výdaje'!I270</f>
        <v>0</v>
      </c>
      <c r="H49" s="96">
        <f>'[1]ROZPIS výdaje'!J270</f>
        <v>0</v>
      </c>
      <c r="I49" s="96">
        <f>'[1]ROZPIS výdaje'!K270</f>
        <v>0</v>
      </c>
      <c r="J49" s="96">
        <f>'[1]ROZPIS výdaje'!L270</f>
        <v>0</v>
      </c>
      <c r="K49" s="96">
        <f>'[1]ROZPIS výdaje'!M270</f>
        <v>0</v>
      </c>
      <c r="L49" s="96">
        <f>'[1]ROZPIS výdaje'!N270</f>
        <v>0</v>
      </c>
      <c r="M49" s="96">
        <f>'[1]ROZPIS výdaje'!O270</f>
        <v>0</v>
      </c>
      <c r="N49" s="96">
        <f>'[1]ROZPIS výdaje'!P270</f>
        <v>0</v>
      </c>
      <c r="O49" s="96">
        <f>'[1]ROZPIS výdaje'!Q270</f>
        <v>0</v>
      </c>
      <c r="P49" s="84"/>
      <c r="Q49" s="85">
        <f t="shared" si="0"/>
        <v>9997.15</v>
      </c>
    </row>
    <row r="50" spans="1:17" ht="18.75" customHeight="1" thickBot="1">
      <c r="A50" s="97">
        <v>6409</v>
      </c>
      <c r="B50" s="98" t="s">
        <v>111</v>
      </c>
      <c r="C50" s="95">
        <f>'[1]ROZPIS výdaje'!E272</f>
        <v>179045</v>
      </c>
      <c r="D50" s="96">
        <f>'[1]ROZPIS výdaje'!F272</f>
        <v>0</v>
      </c>
      <c r="E50" s="96">
        <f>'[1]ROZPIS výdaje'!G272</f>
        <v>0</v>
      </c>
      <c r="F50" s="96">
        <f>'[1]ROZPIS výdaje'!H272</f>
        <v>0</v>
      </c>
      <c r="G50" s="96">
        <f>'[1]ROZPIS výdaje'!I272</f>
        <v>0</v>
      </c>
      <c r="H50" s="96">
        <f>'[1]ROZPIS výdaje'!J272</f>
        <v>0</v>
      </c>
      <c r="I50" s="96">
        <f>'[1]ROZPIS výdaje'!K272</f>
        <v>0</v>
      </c>
      <c r="J50" s="96">
        <f>'[1]ROZPIS výdaje'!L272</f>
        <v>0</v>
      </c>
      <c r="K50" s="96">
        <f>'[1]ROZPIS výdaje'!M272</f>
        <v>0</v>
      </c>
      <c r="L50" s="96">
        <f>'[1]ROZPIS výdaje'!N272</f>
        <v>0</v>
      </c>
      <c r="M50" s="96">
        <f>'[1]ROZPIS výdaje'!O272</f>
        <v>0</v>
      </c>
      <c r="N50" s="96">
        <f>'[1]ROZPIS výdaje'!P272</f>
        <v>0</v>
      </c>
      <c r="O50" s="96">
        <f>'[1]ROZPIS výdaje'!Q272</f>
        <v>0</v>
      </c>
      <c r="P50" s="99"/>
      <c r="Q50" s="100">
        <f t="shared" si="0"/>
        <v>179045</v>
      </c>
    </row>
    <row r="51" spans="1:17" s="106" customFormat="1" ht="22.5" customHeight="1" thickBot="1">
      <c r="A51" s="101" t="s">
        <v>112</v>
      </c>
      <c r="B51" s="102"/>
      <c r="C51" s="103">
        <f aca="true" t="shared" si="1" ref="C51:Q51">SUM(C2:C50)</f>
        <v>18764312.15</v>
      </c>
      <c r="D51" s="104">
        <f t="shared" si="1"/>
        <v>0</v>
      </c>
      <c r="E51" s="104">
        <f t="shared" si="1"/>
        <v>0</v>
      </c>
      <c r="F51" s="104">
        <f t="shared" si="1"/>
        <v>0</v>
      </c>
      <c r="G51" s="104">
        <f t="shared" si="1"/>
        <v>0</v>
      </c>
      <c r="H51" s="104">
        <f t="shared" si="1"/>
        <v>0</v>
      </c>
      <c r="I51" s="104">
        <f t="shared" si="1"/>
        <v>0</v>
      </c>
      <c r="J51" s="104">
        <f t="shared" si="1"/>
        <v>0</v>
      </c>
      <c r="K51" s="104">
        <f t="shared" si="1"/>
        <v>0</v>
      </c>
      <c r="L51" s="104">
        <f t="shared" si="1"/>
        <v>0</v>
      </c>
      <c r="M51" s="104">
        <f t="shared" si="1"/>
        <v>0</v>
      </c>
      <c r="N51" s="104">
        <f t="shared" si="1"/>
        <v>0</v>
      </c>
      <c r="O51" s="104">
        <f t="shared" si="1"/>
        <v>0</v>
      </c>
      <c r="P51" s="104">
        <f t="shared" si="1"/>
        <v>0</v>
      </c>
      <c r="Q51" s="105">
        <f t="shared" si="1"/>
        <v>18764312.15</v>
      </c>
    </row>
    <row r="52" spans="1:17" s="110" customFormat="1" ht="16.5" customHeight="1" thickBot="1">
      <c r="A52" s="107"/>
      <c r="B52" s="107"/>
      <c r="C52" s="108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56"/>
    </row>
    <row r="53" spans="1:17" s="117" customFormat="1" ht="22.5" customHeight="1" thickBot="1">
      <c r="A53" s="111">
        <v>8115</v>
      </c>
      <c r="B53" s="112" t="s">
        <v>113</v>
      </c>
      <c r="C53" s="113">
        <f>C51-'[1]příjmy §'!C35</f>
        <v>2182312.1499999985</v>
      </c>
      <c r="D53" s="114">
        <f>D51-'[1]příjmy §'!D35</f>
        <v>0</v>
      </c>
      <c r="E53" s="114">
        <f>E51-'[1]příjmy §'!E35</f>
        <v>0</v>
      </c>
      <c r="F53" s="114">
        <f>F51-'[1]příjmy §'!F35</f>
        <v>0</v>
      </c>
      <c r="G53" s="114">
        <f>G51-'[1]ROZPIS přijmy'!I81</f>
        <v>0</v>
      </c>
      <c r="H53" s="114">
        <f>H51-'[1]příjmy §'!H35</f>
        <v>0</v>
      </c>
      <c r="I53" s="114">
        <f>I51-'[1]příjmy §'!I35</f>
        <v>0</v>
      </c>
      <c r="J53" s="114">
        <f>J51-'[1]příjmy §'!J35</f>
        <v>0</v>
      </c>
      <c r="K53" s="114">
        <f>K51-'[1]příjmy §'!K35</f>
        <v>0</v>
      </c>
      <c r="L53" s="114">
        <f>L51-'[1]příjmy §'!L35</f>
        <v>0</v>
      </c>
      <c r="M53" s="115">
        <f>M51-'[1]příjmy §'!M35</f>
        <v>0</v>
      </c>
      <c r="N53" s="115">
        <f>N51-'[1]příjmy §'!N35</f>
        <v>0</v>
      </c>
      <c r="O53" s="115">
        <f>O51-'[1]příjmy §'!O35</f>
        <v>0</v>
      </c>
      <c r="P53" s="115">
        <f>P51-'[1]příjmy §'!P35</f>
        <v>0</v>
      </c>
      <c r="Q53" s="116">
        <f>SUM(C53:P53)</f>
        <v>2182312.1499999985</v>
      </c>
    </row>
    <row r="54" spans="1:17" s="117" customFormat="1" ht="22.5" customHeight="1" thickBot="1">
      <c r="A54" s="118">
        <v>8115</v>
      </c>
      <c r="B54" s="119" t="s">
        <v>114</v>
      </c>
      <c r="C54" s="120">
        <f>C53</f>
        <v>2182312.1499999985</v>
      </c>
      <c r="D54" s="114">
        <f>C54+D53</f>
        <v>2182312.1499999985</v>
      </c>
      <c r="E54" s="114">
        <f>D54+E53</f>
        <v>2182312.1499999985</v>
      </c>
      <c r="F54" s="114">
        <f aca="true" t="shared" si="2" ref="F54:L54">E54+F53</f>
        <v>2182312.1499999985</v>
      </c>
      <c r="G54" s="114">
        <f t="shared" si="2"/>
        <v>2182312.1499999985</v>
      </c>
      <c r="H54" s="114">
        <f t="shared" si="2"/>
        <v>2182312.1499999985</v>
      </c>
      <c r="I54" s="114">
        <f t="shared" si="2"/>
        <v>2182312.1499999985</v>
      </c>
      <c r="J54" s="114">
        <f t="shared" si="2"/>
        <v>2182312.1499999985</v>
      </c>
      <c r="K54" s="114">
        <f t="shared" si="2"/>
        <v>2182312.1499999985</v>
      </c>
      <c r="L54" s="121">
        <f t="shared" si="2"/>
        <v>2182312.1499999985</v>
      </c>
      <c r="M54" s="121">
        <f>L54+M53</f>
        <v>2182312.1499999985</v>
      </c>
      <c r="N54" s="121">
        <f>M54+N53</f>
        <v>2182312.1499999985</v>
      </c>
      <c r="O54" s="121">
        <f>N54+O53</f>
        <v>2182312.1499999985</v>
      </c>
      <c r="P54" s="121">
        <f>O54+P53</f>
        <v>2182312.1499999985</v>
      </c>
      <c r="Q54" s="122"/>
    </row>
    <row r="55" spans="1:17" ht="29.25" customHeight="1" thickBot="1">
      <c r="A55" s="123" t="s">
        <v>115</v>
      </c>
      <c r="B55" s="124" t="s">
        <v>116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6"/>
    </row>
    <row r="56" spans="1:17" s="64" customFormat="1" ht="29.25" customHeight="1" thickBot="1">
      <c r="A56" s="127"/>
      <c r="B56" s="128" t="s">
        <v>117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30"/>
    </row>
    <row r="57" spans="1:17" s="64" customFormat="1" ht="13.5" customHeight="1">
      <c r="A57" s="1"/>
      <c r="C57" s="131"/>
      <c r="D57" s="131"/>
      <c r="E57" s="6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s="64" customFormat="1" ht="28.5" customHeight="1">
      <c r="A58" s="59" t="s">
        <v>66</v>
      </c>
      <c r="B58" s="60"/>
      <c r="C58" s="61"/>
      <c r="D58" s="62"/>
      <c r="E58" s="63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s="64" customFormat="1" ht="28.5" customHeight="1">
      <c r="A59" s="59" t="s">
        <v>67</v>
      </c>
      <c r="B59" s="60"/>
      <c r="C59" s="61"/>
      <c r="D59" s="62"/>
      <c r="E59" s="63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s="64" customFormat="1" ht="28.5" customHeight="1">
      <c r="A60" s="59" t="s">
        <v>68</v>
      </c>
      <c r="B60" s="60"/>
      <c r="C60" s="61" t="s">
        <v>118</v>
      </c>
      <c r="D60" s="62"/>
      <c r="E60" s="6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s="64" customFormat="1" ht="28.5" customHeight="1">
      <c r="A61" s="64" t="s">
        <v>69</v>
      </c>
      <c r="C61" s="61"/>
      <c r="D61" s="132"/>
      <c r="E61" s="6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s="64" customFormat="1" ht="28.5" customHeight="1">
      <c r="A62" s="64" t="s">
        <v>70</v>
      </c>
      <c r="C62" s="61"/>
      <c r="D62" s="132"/>
      <c r="E62" s="6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s="64" customFormat="1" ht="28.5" customHeight="1">
      <c r="A63" s="55" t="s">
        <v>71</v>
      </c>
      <c r="C63" s="61"/>
      <c r="D63" s="132"/>
      <c r="E63" s="6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s="64" customFormat="1" ht="28.5" customHeight="1">
      <c r="A64" s="64" t="s">
        <v>72</v>
      </c>
      <c r="C64" s="61"/>
      <c r="D64" s="132"/>
      <c r="E64" s="6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4" ht="14.25">
      <c r="C65" s="134"/>
      <c r="D65" s="134"/>
    </row>
  </sheetData>
  <sheetProtection/>
  <mergeCells count="15">
    <mergeCell ref="C63:D63"/>
    <mergeCell ref="C64:D64"/>
    <mergeCell ref="A59:B59"/>
    <mergeCell ref="C59:D59"/>
    <mergeCell ref="A60:B60"/>
    <mergeCell ref="C60:D60"/>
    <mergeCell ref="C61:D61"/>
    <mergeCell ref="C62:D62"/>
    <mergeCell ref="B1:C1"/>
    <mergeCell ref="A51:B51"/>
    <mergeCell ref="A55:A56"/>
    <mergeCell ref="B55:Q55"/>
    <mergeCell ref="B56:Q56"/>
    <mergeCell ref="A58:B58"/>
    <mergeCell ref="C58:D5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Havlíková</dc:creator>
  <cp:keywords/>
  <dc:description/>
  <cp:lastModifiedBy>Miroslava Havlíková</cp:lastModifiedBy>
  <dcterms:created xsi:type="dcterms:W3CDTF">2022-11-24T13:53:32Z</dcterms:created>
  <dcterms:modified xsi:type="dcterms:W3CDTF">2022-11-24T13:54:46Z</dcterms:modified>
  <cp:category/>
  <cp:version/>
  <cp:contentType/>
  <cp:contentStatus/>
</cp:coreProperties>
</file>